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1.1.15\01-00総務課\01-03財政係\財政関係\平成28年度財政状況資料集の作成及び提出について\"/>
    </mc:Choice>
  </mc:AlternateContent>
  <bookViews>
    <workbookView xWindow="0" yWindow="0" windowWidth="28800" windowHeight="1243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BW35" i="9"/>
  <c r="AM35" i="9"/>
  <c r="C35" i="9"/>
  <c r="BW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CO34" i="9" l="1"/>
  <c r="CO35" i="9" s="1"/>
</calcChain>
</file>

<file path=xl/sharedStrings.xml><?xml version="1.0" encoding="utf-8"?>
<sst xmlns="http://schemas.openxmlformats.org/spreadsheetml/2006/main" count="1058" uniqueCount="548">
  <si>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</si>
  <si>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</si>
  <si>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</si>
  <si>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</si>
  <si>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</si>
  <si>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</si>
  <si>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</si>
  <si>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</si>
  <si>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</si>
  <si>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</si>
  <si>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</si>
  <si>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</si>
  <si>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</si>
  <si>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</si>
  <si>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</si>
  <si>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</si>
  <si>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</si>
  <si>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</si>
  <si>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</si>
  <si>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</si>
  <si>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</si>
  <si>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</si>
  <si>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</si>
  <si>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</si>
  <si>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</si>
  <si>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</si>
  <si>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</si>
  <si>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</si>
  <si>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</si>
  <si>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</si>
  <si>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</si>
  <si>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</si>
  <si>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</si>
  <si>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</si>
  <si>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</si>
  <si>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</si>
  <si>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</si>
  <si>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</si>
  <si>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</si>
  <si>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</si>
  <si>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</si>
  <si>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</si>
  <si>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</si>
  <si>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</si>
  <si>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</si>
  <si>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</si>
  <si>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</si>
  <si>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</si>
  <si>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</si>
  <si>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</si>
  <si>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</si>
  <si>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</si>
  <si>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</si>
  <si>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</si>
  <si>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</si>
  <si>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</si>
  <si>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</si>
  <si>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</si>
  <si>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</si>
  <si>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</si>
  <si>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</si>
  <si>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</si>
  <si>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</si>
  <si>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</si>
  <si>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</si>
  <si>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</si>
  <si>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</si>
  <si>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</si>
  <si>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</si>
  <si>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</si>
  <si>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</si>
  <si>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</si>
  <si>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</si>
  <si>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</si>
  <si>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</si>
  <si>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</si>
  <si>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</si>
  <si>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</si>
  <si>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</si>
  <si>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</si>
  <si>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</si>
  <si>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</si>
  <si>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滝上町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</si>
  <si>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</si>
  <si>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</si>
  <si>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</si>
  <si>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</si>
  <si>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</si>
  <si>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</si>
  <si>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</si>
  <si>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</si>
  <si>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</si>
  <si>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</si>
  <si>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</si>
  <si>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</si>
  <si>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</si>
  <si>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</si>
  <si>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</si>
  <si>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</si>
  <si>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</si>
  <si>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</si>
  <si>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</si>
  <si>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</si>
  <si>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</si>
  <si>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</si>
  <si>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</si>
  <si>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</si>
  <si>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</si>
  <si>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</si>
  <si>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</si>
  <si>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</si>
  <si>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</si>
  <si>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</si>
  <si>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</si>
  <si>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</si>
  <si>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</si>
  <si>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</si>
  <si>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</si>
  <si>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</si>
  <si>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</si>
  <si>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</si>
  <si>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</si>
  <si>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</si>
  <si>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</si>
  <si>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</si>
  <si>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</si>
  <si>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</si>
  <si>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</si>
  <si>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</si>
  <si>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</si>
  <si>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</si>
  <si>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</si>
  <si>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</si>
  <si>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</si>
  <si>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</si>
  <si>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</si>
  <si>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</si>
  <si>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</si>
  <si>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</si>
  <si>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</si>
  <si>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</si>
  <si>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</si>
  <si>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</si>
  <si>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</si>
  <si>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</si>
  <si>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</si>
  <si>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</si>
  <si>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</si>
  <si>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</si>
  <si>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</si>
  <si>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</si>
  <si>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</si>
  <si>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</si>
  <si>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</si>
  <si>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</si>
  <si>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</si>
  <si>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</si>
  <si>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</si>
  <si>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</si>
  <si>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</si>
  <si>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</si>
  <si>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</si>
  <si>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</si>
  <si>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</si>
  <si>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</si>
  <si>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</si>
  <si>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</si>
  <si>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</si>
  <si>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</si>
  <si>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</si>
  <si>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</si>
  <si>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</si>
  <si>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</si>
  <si>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</si>
  <si>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</si>
  <si>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</si>
  <si>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</si>
  <si>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</si>
  <si>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</si>
  <si>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</si>
  <si>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</si>
  <si>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</si>
  <si>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</si>
  <si>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</si>
  <si>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</si>
  <si>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</si>
  <si>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</si>
  <si>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</si>
  <si>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</si>
  <si>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</si>
  <si>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</si>
  <si>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</si>
  <si>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</si>
  <si>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</si>
  <si>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</si>
  <si>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</si>
  <si>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北海道滝上町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</si>
  <si>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</si>
  <si>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</si>
  <si>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</si>
  <si>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</si>
  <si>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</si>
  <si>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</si>
  <si>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</si>
  <si>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</si>
  <si>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</si>
  <si>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</si>
  <si>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</si>
  <si>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</si>
  <si>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</si>
  <si>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</si>
  <si>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</si>
  <si>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</si>
  <si>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</si>
  <si>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</si>
  <si>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</si>
  <si>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</si>
  <si>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</si>
  <si>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</si>
  <si>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</si>
  <si>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</si>
  <si>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</si>
  <si>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</si>
  <si>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</si>
  <si>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</si>
  <si>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</si>
  <si>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</si>
  <si>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</si>
  <si>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</si>
  <si>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</si>
  <si>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</si>
  <si>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</si>
  <si>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</si>
  <si>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</si>
  <si>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</si>
  <si>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</si>
  <si>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</si>
  <si>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</si>
  <si>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</si>
  <si>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</si>
  <si>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</si>
  <si>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</si>
  <si>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</si>
  <si>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</si>
  <si>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</si>
  <si>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</si>
  <si>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</si>
  <si>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</si>
  <si>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</si>
  <si>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</si>
  <si>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</si>
  <si>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</si>
  <si>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</si>
  <si>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</si>
  <si>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</si>
  <si>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</si>
  <si>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</si>
  <si>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</si>
  <si>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</si>
  <si>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</si>
  <si>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</si>
  <si>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</si>
  <si>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</si>
  <si>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</si>
  <si>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</si>
  <si>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</si>
  <si>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</si>
  <si>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</si>
  <si>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</si>
  <si>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</si>
  <si>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</si>
  <si>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</si>
  <si>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</si>
  <si>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</si>
  <si>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</si>
  <si>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</si>
  <si>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</si>
  <si>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</si>
  <si>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</si>
  <si>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</si>
  <si>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</si>
  <si>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</si>
  <si>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</si>
  <si>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</si>
  <si>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</si>
  <si>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</si>
  <si>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</si>
  <si>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</si>
  <si>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</si>
  <si>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</si>
  <si>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</si>
  <si>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</si>
  <si>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</si>
  <si>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</si>
  <si>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</si>
  <si>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</si>
  <si>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</si>
  <si>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</si>
  <si>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</si>
  <si>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</si>
  <si>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</si>
  <si>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</si>
  <si>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</si>
  <si>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</si>
  <si>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</si>
  <si>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</si>
  <si>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</si>
  <si>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</si>
  <si>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</si>
  <si>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</si>
  <si>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</si>
  <si>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</si>
  <si>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</si>
  <si>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</si>
  <si>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</si>
  <si>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</si>
  <si>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</si>
  <si>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</si>
  <si>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</si>
  <si>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</si>
  <si>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</si>
  <si>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</si>
  <si>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</si>
  <si>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</si>
  <si>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</si>
  <si>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</si>
  <si>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</si>
  <si>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</si>
  <si>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</si>
  <si>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</si>
  <si>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</si>
  <si>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</si>
  <si>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</si>
  <si>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</si>
  <si>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</si>
  <si>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</si>
  <si>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</si>
  <si>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</si>
  <si>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</si>
  <si>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</si>
  <si>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</si>
  <si>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</si>
  <si>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</si>
  <si>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</si>
  <si>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</si>
  <si>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北海道滝上町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</si>
  <si>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</si>
  <si>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</si>
  <si>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</si>
  <si>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</si>
  <si>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</si>
  <si>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</si>
  <si>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</si>
  <si>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</si>
  <si>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</si>
  <si>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</si>
  <si>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</si>
  <si>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</si>
  <si>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</si>
  <si>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</si>
  <si>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</si>
  <si>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</si>
  <si>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</si>
  <si>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</si>
  <si>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</si>
  <si>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</si>
  <si>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</si>
  <si>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</si>
  <si>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</si>
  <si>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</si>
  <si>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</si>
  <si>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</si>
  <si>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</si>
  <si>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</si>
  <si>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</si>
  <si>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</si>
  <si>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</si>
  <si>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</si>
  <si>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</si>
  <si>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</si>
  <si>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</si>
  <si>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</si>
  <si>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国民健康保険病院事業会計</t>
    <phoneticPr fontId="5"/>
  </si>
  <si>
    <t>法適用企業</t>
    <phoneticPr fontId="5"/>
  </si>
  <si>
    <t>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</si>
  <si>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</si>
  <si>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</si>
  <si>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</si>
  <si>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</si>
  <si>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</si>
  <si>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</si>
  <si>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</si>
  <si>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</si>
  <si>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</si>
  <si>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</si>
  <si>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</si>
  <si>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</si>
  <si>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</si>
  <si>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</si>
  <si>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</si>
  <si>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</si>
  <si>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</si>
  <si>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</si>
  <si>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</si>
  <si>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</si>
  <si>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</si>
  <si>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</si>
  <si>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</si>
  <si>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</si>
  <si>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</si>
  <si>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</si>
  <si>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</si>
  <si>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</si>
  <si>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</si>
  <si>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</si>
  <si>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</si>
  <si>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</si>
  <si>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</si>
  <si>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</si>
  <si>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</si>
  <si>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</si>
  <si>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</si>
  <si>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</si>
  <si>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</si>
  <si>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</si>
  <si>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</si>
  <si>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</si>
  <si>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</si>
  <si>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</si>
  <si>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</si>
  <si>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</si>
  <si>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</si>
  <si>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</si>
  <si>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</si>
  <si>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</si>
  <si>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</si>
  <si>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</si>
  <si>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</si>
  <si>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</si>
  <si>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</si>
  <si>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</si>
  <si>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</si>
  <si>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</si>
  <si>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</si>
  <si>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</si>
  <si>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</si>
  <si>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</si>
  <si>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</si>
  <si>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</si>
  <si>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</si>
  <si>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</si>
  <si>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</si>
  <si>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</si>
  <si>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</si>
  <si>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</si>
  <si>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</si>
  <si>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</si>
  <si>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</si>
  <si>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</si>
  <si>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</si>
  <si>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</si>
  <si>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</si>
  <si>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</si>
  <si>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</si>
  <si>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</si>
  <si>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</si>
  <si>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</si>
  <si>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</si>
  <si>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</si>
  <si>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</si>
  <si>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</si>
  <si>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</si>
  <si>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</si>
  <si>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</si>
  <si>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</si>
  <si>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</si>
  <si>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</si>
  <si>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</si>
  <si>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</si>
  <si>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</si>
  <si>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</si>
  <si>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</si>
  <si>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</si>
  <si>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</si>
  <si>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</si>
  <si>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</si>
  <si>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</si>
  <si>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</si>
  <si>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</si>
  <si>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</si>
  <si>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</si>
  <si>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</si>
  <si>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</si>
  <si>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</si>
  <si>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</si>
  <si>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</si>
  <si>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</si>
  <si>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</si>
  <si>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</si>
  <si>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</si>
  <si>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</si>
  <si>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</si>
  <si>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</si>
  <si>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</si>
  <si>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</si>
  <si>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</si>
  <si>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</si>
  <si>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</si>
  <si>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</si>
  <si>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</si>
  <si>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</si>
  <si>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</si>
  <si>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</si>
  <si>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</si>
  <si>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</si>
  <si>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</si>
  <si>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</si>
  <si>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</si>
  <si>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</si>
  <si>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</si>
  <si>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</si>
  <si>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</si>
  <si>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2.03</t>
  </si>
  <si>
    <t>一般会計</t>
  </si>
  <si>
    <t>国民健康保険病院事業会計</t>
  </si>
  <si>
    <t>国民健康保険特別会計</t>
  </si>
  <si>
    <t>介護保険特別会計</t>
  </si>
  <si>
    <t>水道特別会計</t>
  </si>
  <si>
    <t>下水道特別会計</t>
  </si>
  <si>
    <t>後期高齢者医療特別会計</t>
  </si>
  <si>
    <t>その他会計（赤字）</t>
  </si>
  <si>
    <t>その他会計（黒字）</t>
  </si>
  <si>
    <t>-</t>
    <phoneticPr fontId="2"/>
  </si>
  <si>
    <t>たきのうえドリーム</t>
    <phoneticPr fontId="2"/>
  </si>
  <si>
    <t>グリーンたきのうえ</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</si>
  <si>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</si>
  <si>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</si>
  <si>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</si>
  <si>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</si>
  <si>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</si>
  <si>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</si>
  <si>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</si>
  <si>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</si>
  <si>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</si>
  <si>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</si>
  <si>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</si>
  <si>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当町の多くの施設等は100％に近いほど耐用年数に近づき、古い施設が多く点在しています。今後については、公共施設等総合管理及び行財政実施計画に基づき、老朽化対策に取り組んでいきます。</t>
    <phoneticPr fontId="5"/>
  </si>
  <si>
    <t>実質公債費比率は、類似団体と比較して低い水準にあるが、これは地方債の新規発行を抑制してきたためであり、今後老朽施設等の再編・統合状況によっては、新規発行額の増加も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</si>
</sst>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xmlns:c16r2="http://schemas.microsoft.com/office/drawing/2015/06/chart">
            <c:ext xmlns:c16="http://schemas.microsoft.com/office/drawing/2014/chart" uri="{C3380CC4-5D6E-409C-BE32-E72D297353CC}">
              <c16:uniqueId val="{00000000-BADB-427F-9EBA-0511E1C06E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271793</c:v>
                </c:pt>
                <c:pt idx="1">
                  <c:v>437199</c:v>
                </c:pt>
                <c:pt idx="2">
                  <c:v>410408</c:v>
                </c:pt>
                <c:pt idx="3">
                  <c:v>366144</c:v>
                </c:pt>
                <c:pt idx="4">
                  <c:v>406581</c:v>
                </c:pt>
              </c:numCache>
            </c:numRef>
          </c:val>
          <c:smooth val="0"/>
          <c:extLst xmlns:c16r2="http://schemas.microsoft.com/office/drawing/2015/06/chart">
            <c:ext xmlns:c16="http://schemas.microsoft.com/office/drawing/2014/chart" uri="{C3380CC4-5D6E-409C-BE32-E72D297353CC}">
              <c16:uniqueId val="{00000001-BADB-427F-9EBA-0511E1C06E18}"/>
            </c:ext>
          </c:extLst>
        </c:ser>
        <c:dLbls>
          <c:showLegendKey val="0"/>
          <c:showVal val="0"/>
          <c:showCatName val="0"/>
          <c:showSerName val="0"/>
          <c:showPercent val="0"/>
          <c:showBubbleSize val="0"/>
        </c:dLbls>
        <c:marker val="1"/>
        <c:smooth val="0"/>
        <c:axId val="311346776"/>
        <c:axId val="310995112"/>
      </c:lineChart>
      <c:catAx>
        <c:axId val="311346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0995112"/>
        <c:crosses val="autoZero"/>
        <c:auto val="1"/>
        <c:lblAlgn val="ctr"/>
        <c:lblOffset val="100"/>
        <c:tickLblSkip val="1"/>
        <c:tickMarkSkip val="1"/>
        <c:noMultiLvlLbl val="0"/>
      </c:catAx>
      <c:valAx>
        <c:axId val="31099511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346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4.29</c:v>
                </c:pt>
                <c:pt idx="1">
                  <c:v>4.96</c:v>
                </c:pt>
                <c:pt idx="2">
                  <c:v>10.52</c:v>
                </c:pt>
                <c:pt idx="3">
                  <c:v>12.65</c:v>
                </c:pt>
                <c:pt idx="4">
                  <c:v>9.06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61.4</c:v>
                </c:pt>
                <c:pt idx="1">
                  <c:v>72.48</c:v>
                </c:pt>
                <c:pt idx="2">
                  <c:v>78.010000000000005</c:v>
                </c:pt>
                <c:pt idx="3">
                  <c:v>81.05</c:v>
                </c:pt>
                <c:pt idx="4">
                  <c:v>84.71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54513064"/>
        <c:axId val="315435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10.92</c:v>
                </c:pt>
                <c:pt idx="1">
                  <c:v>10.6</c:v>
                </c:pt>
                <c:pt idx="2">
                  <c:v>5.27</c:v>
                </c:pt>
                <c:pt idx="3">
                  <c:v>8.07</c:v>
                </c:pt>
                <c:pt idx="4">
                  <c:v>-2.0299999999999998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54513064"/>
        <c:axId val="315435424"/>
      </c:lineChart>
      <c:catAx>
        <c:axId val="25451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5435424"/>
        <c:crosses val="autoZero"/>
        <c:auto val="1"/>
        <c:lblAlgn val="ctr"/>
        <c:lblOffset val="100"/>
        <c:tickLblSkip val="1"/>
        <c:tickMarkSkip val="1"/>
        <c:noMultiLvlLbl val="0"/>
      </c:catAx>
      <c:valAx>
        <c:axId val="31543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513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0.17</c:v>
                </c:pt>
                <c:pt idx="4">
                  <c:v>#N/A</c:v>
                </c:pt>
                <c:pt idx="5">
                  <c:v>0.1</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0.28000000000000003</c:v>
                </c:pt>
                <c:pt idx="2">
                  <c:v>#N/A</c:v>
                </c:pt>
                <c:pt idx="3">
                  <c:v>0.13</c:v>
                </c:pt>
                <c:pt idx="4">
                  <c:v>#N/A</c:v>
                </c:pt>
                <c:pt idx="5">
                  <c:v>0.11</c:v>
                </c:pt>
                <c:pt idx="6">
                  <c:v>#N/A</c:v>
                </c:pt>
                <c:pt idx="7">
                  <c:v>7.0000000000000007E-2</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c:v>
                </c:pt>
                <c:pt idx="2">
                  <c:v>#N/A</c:v>
                </c:pt>
                <c:pt idx="3">
                  <c:v>0.45</c:v>
                </c:pt>
                <c:pt idx="4">
                  <c:v>#N/A</c:v>
                </c:pt>
                <c:pt idx="5">
                  <c:v>0.23</c:v>
                </c:pt>
                <c:pt idx="6">
                  <c:v>#N/A</c:v>
                </c:pt>
                <c:pt idx="7">
                  <c:v>0.41</c:v>
                </c:pt>
                <c:pt idx="8">
                  <c:v>#N/A</c:v>
                </c:pt>
                <c:pt idx="9">
                  <c:v>0.33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0.03</c:v>
                </c:pt>
                <c:pt idx="2">
                  <c:v>#N/A</c:v>
                </c:pt>
                <c:pt idx="3">
                  <c:v>1.28</c:v>
                </c:pt>
                <c:pt idx="4">
                  <c:v>#N/A</c:v>
                </c:pt>
                <c:pt idx="5">
                  <c:v>0</c:v>
                </c:pt>
                <c:pt idx="6">
                  <c:v>#N/A</c:v>
                </c:pt>
                <c:pt idx="7">
                  <c:v>0.48</c:v>
                </c:pt>
                <c:pt idx="8">
                  <c:v>#N/A</c:v>
                </c:pt>
                <c:pt idx="9">
                  <c:v>1.18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16.87</c:v>
                </c:pt>
                <c:pt idx="2">
                  <c:v>#N/A</c:v>
                </c:pt>
                <c:pt idx="3">
                  <c:v>14.09</c:v>
                </c:pt>
                <c:pt idx="4">
                  <c:v>#N/A</c:v>
                </c:pt>
                <c:pt idx="5">
                  <c:v>10.63</c:v>
                </c:pt>
                <c:pt idx="6">
                  <c:v>#N/A</c:v>
                </c:pt>
                <c:pt idx="7">
                  <c:v>9.32</c:v>
                </c:pt>
                <c:pt idx="8">
                  <c:v>#N/A</c:v>
                </c:pt>
                <c:pt idx="9">
                  <c:v>8.99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4.29</c:v>
                </c:pt>
                <c:pt idx="2">
                  <c:v>#N/A</c:v>
                </c:pt>
                <c:pt idx="3">
                  <c:v>4.96</c:v>
                </c:pt>
                <c:pt idx="4">
                  <c:v>#N/A</c:v>
                </c:pt>
                <c:pt idx="5">
                  <c:v>10.51</c:v>
                </c:pt>
                <c:pt idx="6">
                  <c:v>#N/A</c:v>
                </c:pt>
                <c:pt idx="7">
                  <c:v>12.64</c:v>
                </c:pt>
                <c:pt idx="8">
                  <c:v>#N/A</c:v>
                </c:pt>
                <c:pt idx="9">
                  <c:v>9.0500000000000007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14276240"/>
        <c:axId val="311431768"/>
      </c:barChart>
      <c:catAx>
        <c:axId val="31427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1431768"/>
        <c:crosses val="autoZero"/>
        <c:auto val="1"/>
        <c:lblAlgn val="ctr"/>
        <c:lblOffset val="100"/>
        <c:tickLblSkip val="1"/>
        <c:tickMarkSkip val="1"/>
        <c:noMultiLvlLbl val="0"/>
      </c:catAx>
      <c:valAx>
        <c:axId val="311431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276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386</c:v>
                </c:pt>
                <c:pt idx="5">
                  <c:v>410</c:v>
                </c:pt>
                <c:pt idx="8">
                  <c:v>431</c:v>
                </c:pt>
                <c:pt idx="11">
                  <c:v>447</c:v>
                </c:pt>
                <c:pt idx="14">
                  <c:v>447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20</c:v>
                </c:pt>
                <c:pt idx="3">
                  <c:v>19</c:v>
                </c:pt>
                <c:pt idx="6">
                  <c:v>36</c:v>
                </c:pt>
                <c:pt idx="9">
                  <c:v>29</c:v>
                </c:pt>
                <c:pt idx="12">
                  <c:v>21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113</c:v>
                </c:pt>
                <c:pt idx="3">
                  <c:v>114</c:v>
                </c:pt>
                <c:pt idx="6">
                  <c:v>110</c:v>
                </c:pt>
                <c:pt idx="9">
                  <c:v>98</c:v>
                </c:pt>
                <c:pt idx="12">
                  <c:v>91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460</c:v>
                </c:pt>
                <c:pt idx="3">
                  <c:v>434</c:v>
                </c:pt>
                <c:pt idx="6">
                  <c:v>448</c:v>
                </c:pt>
                <c:pt idx="9">
                  <c:v>431</c:v>
                </c:pt>
                <c:pt idx="12">
                  <c:v>423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15806288"/>
        <c:axId val="315787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207</c:v>
                </c:pt>
                <c:pt idx="2">
                  <c:v>#N/A</c:v>
                </c:pt>
                <c:pt idx="3">
                  <c:v>#N/A</c:v>
                </c:pt>
                <c:pt idx="4">
                  <c:v>157</c:v>
                </c:pt>
                <c:pt idx="5">
                  <c:v>#N/A</c:v>
                </c:pt>
                <c:pt idx="6">
                  <c:v>#N/A</c:v>
                </c:pt>
                <c:pt idx="7">
                  <c:v>163</c:v>
                </c:pt>
                <c:pt idx="8">
                  <c:v>#N/A</c:v>
                </c:pt>
                <c:pt idx="9">
                  <c:v>#N/A</c:v>
                </c:pt>
                <c:pt idx="10">
                  <c:v>111</c:v>
                </c:pt>
                <c:pt idx="11">
                  <c:v>#N/A</c:v>
                </c:pt>
                <c:pt idx="12">
                  <c:v>#N/A</c:v>
                </c:pt>
                <c:pt idx="13">
                  <c:v>88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15806288"/>
        <c:axId val="315787288"/>
      </c:lineChart>
      <c:catAx>
        <c:axId val="31580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5787288"/>
        <c:crosses val="autoZero"/>
        <c:auto val="1"/>
        <c:lblAlgn val="ctr"/>
        <c:lblOffset val="100"/>
        <c:tickLblSkip val="1"/>
        <c:tickMarkSkip val="1"/>
        <c:noMultiLvlLbl val="0"/>
      </c:catAx>
      <c:valAx>
        <c:axId val="315787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80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4248</c:v>
                </c:pt>
                <c:pt idx="5">
                  <c:v>4365</c:v>
                </c:pt>
                <c:pt idx="8">
                  <c:v>4380</c:v>
                </c:pt>
                <c:pt idx="11">
                  <c:v>5303</c:v>
                </c:pt>
                <c:pt idx="14">
                  <c:v>4481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354</c:v>
                </c:pt>
                <c:pt idx="5">
                  <c:v>287</c:v>
                </c:pt>
                <c:pt idx="8">
                  <c:v>232</c:v>
                </c:pt>
                <c:pt idx="11">
                  <c:v>235</c:v>
                </c:pt>
                <c:pt idx="14">
                  <c:v>270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3142</c:v>
                </c:pt>
                <c:pt idx="5">
                  <c:v>3624</c:v>
                </c:pt>
                <c:pt idx="8">
                  <c:v>3610</c:v>
                </c:pt>
                <c:pt idx="11">
                  <c:v>3743</c:v>
                </c:pt>
                <c:pt idx="14">
                  <c:v>3784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861</c:v>
                </c:pt>
                <c:pt idx="3">
                  <c:v>832</c:v>
                </c:pt>
                <c:pt idx="6">
                  <c:v>710</c:v>
                </c:pt>
                <c:pt idx="9">
                  <c:v>723</c:v>
                </c:pt>
                <c:pt idx="12">
                  <c:v>723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202</c:v>
                </c:pt>
                <c:pt idx="3">
                  <c:v>214</c:v>
                </c:pt>
                <c:pt idx="6">
                  <c:v>213</c:v>
                </c:pt>
                <c:pt idx="9">
                  <c:v>207</c:v>
                </c:pt>
                <c:pt idx="12">
                  <c:v>190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1088</c:v>
                </c:pt>
                <c:pt idx="3">
                  <c:v>990</c:v>
                </c:pt>
                <c:pt idx="6">
                  <c:v>903</c:v>
                </c:pt>
                <c:pt idx="9">
                  <c:v>863</c:v>
                </c:pt>
                <c:pt idx="12">
                  <c:v>810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100</c:v>
                </c:pt>
                <c:pt idx="3">
                  <c:v>74</c:v>
                </c:pt>
                <c:pt idx="6">
                  <c:v>46</c:v>
                </c:pt>
                <c:pt idx="9">
                  <c:v>20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4780</c:v>
                </c:pt>
                <c:pt idx="3">
                  <c:v>5040</c:v>
                </c:pt>
                <c:pt idx="6">
                  <c:v>5151</c:v>
                </c:pt>
                <c:pt idx="9">
                  <c:v>5394</c:v>
                </c:pt>
                <c:pt idx="12">
                  <c:v>5460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15413160"/>
        <c:axId val="318870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15413160"/>
        <c:axId val="318870200"/>
      </c:lineChart>
      <c:catAx>
        <c:axId val="315413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8870200"/>
        <c:crosses val="autoZero"/>
        <c:auto val="1"/>
        <c:lblAlgn val="ctr"/>
        <c:lblOffset val="100"/>
        <c:tickLblSkip val="1"/>
        <c:tickMarkSkip val="1"/>
        <c:noMultiLvlLbl val="0"/>
      </c:catAx>
      <c:valAx>
        <c:axId val="318870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5413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{5C5C1012-92CC-47D3-929A-054A768BCF1C}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{A3541A7E-DC76-4294-BC01-4A6E4DC5E8D8}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{18DC532B-7DEB-468C-AF81-47740439C8FB}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{E57944C1-F748-4D08-B57E-4F978661EB6C}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{FFDEC0D7-F62B-45A7-AA6F-35D579F14722}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71.099999999999994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{41662EDC-3ABA-40C0-BE80-DC0B7F4AA264}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{54CFD42B-92B8-4DCA-9D4A-205CC5F920BE}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{8F6ACF8A-AD7A-45C9-928A-FF4826A950F3}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{24249887-F608-4677-8D80-8D72BE6E374B}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{7765DF23-D9F2-49CD-8E6F-2793F61BCBD3}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18909928"/>
        <c:axId val="315415856"/>
      </c:scatterChart>
      <c:valAx>
        <c:axId val="318909928"/>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415856"/>
        <c:crosses val="autoZero"/>
        <c:crossBetween val="midCat"/>
      </c:valAx>
      <c:valAx>
        <c:axId val="3154158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8909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{16453678-40D0-4D88-97A4-A285C22AC420}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{C09FDB7E-09D5-429D-968D-020F6E37EF6E}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{8F64BAF1-51ED-4F16-90B4-28E573BCD3CD}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{A682E613-CAB7-4C9C-8023-99A4AE085A36}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{C9E72379-13C3-4072-BACE-B3ECC9F243CB}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8.6</c:v>
                </c:pt>
                <c:pt idx="2">
                  <c:v>6.7</c:v>
                </c:pt>
                <c:pt idx="3">
                  <c:v>5.7</c:v>
                </c:pt>
                <c:pt idx="4">
                  <c:v>4.9000000000000004</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{59F4B7AD-EC6B-4608-B906-E269B885638F}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{A04196AB-5026-4675-90F6-E442BF8E0B16}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{7760A85C-C0EF-42AB-ADE9-A02C9A1D20A6}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{489E2CCA-D0AB-4E28-9D55-01D43CA3212F}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{99BC4F56-F5F0-4520-87B5-2D63309FF31D}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15416640"/>
        <c:axId val="315417032"/>
      </c:scatterChart>
      <c:valAx>
        <c:axId val="315416640"/>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417032"/>
        <c:crosses val="autoZero"/>
        <c:crossBetween val="midCat"/>
      </c:valAx>
      <c:valAx>
        <c:axId val="3154170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54166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北海道滝上町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年々、元利償還金等の額が減少しているため、実質公債費比率は減少して、町の財政状況は良くなってきている傾向にある。今後も実質公債費比率を増加しないよう、行財政改革実施計画及び公債費適正化計画に基づく地方債発行の抑制に努め財政の健全化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北海道滝上町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の分子に算入される一般会計等に係る地方債現在高は、大型事業の実施などにより増加しているものの、債務負担行為に基づく支出予定額、公営企業債等繰入見込額、退職手当負担金見込額などは減少している。また有利な地方債を活用することにより、交付税措置として算入される基準財政需要額算入見込額の増加や充当可能基金の増加などにより充当可能財源等の増加が見込まれ、将来負担比率分子は減少傾向に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北海道滝上町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2,731
2,717
766.89
4,729,133
4,388,826
257,083
2,837,810
5,459,510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年度に策定した公共施設等総合管理計画において、公共施設等の述べ床面積を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年度策定予定の行財政実施計画において、施設の「再編・統合・廃止」案を取りまとめているところです。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70" name="直線コネクタ 69"/>
        <xdr:cNvCxnSpPr/>
      </xdr:nvCxnSpPr>
      <xdr:spPr>
        <a:xfrm flipV="1">
          <a:off x="4760595" y="463253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71" name="有形固定資産減価償却率最小値テキスト"/>
        <xdr:cNvSpPr txBox="1"/>
      </xdr:nvSpPr>
      <xdr:spPr>
        <a:xfrm>
          <a:off x="4813300" y="589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72" name="直線コネクタ 71"/>
        <xdr:cNvCxnSpPr/>
      </xdr:nvCxnSpPr>
      <xdr:spPr>
        <a:xfrm>
          <a:off x="4673600" y="589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73" name="有形固定資産減価償却率最大値テキスト"/>
        <xdr:cNvSpPr txBox="1"/>
      </xdr:nvSpPr>
      <xdr:spPr>
        <a:xfrm>
          <a:off x="4813300" y="440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74" name="直線コネクタ 73"/>
        <xdr:cNvCxnSpPr/>
      </xdr:nvCxnSpPr>
      <xdr:spPr>
        <a:xfrm>
          <a:off x="4673600" y="463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75" name="有形固定資産減価償却率平均値テキスト"/>
        <xdr:cNvSpPr txBox="1"/>
      </xdr:nvSpPr>
      <xdr:spPr>
        <a:xfrm>
          <a:off x="4813300" y="5200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6" name="フローチャート : 判断 75"/>
        <xdr:cNvSpPr/>
      </xdr:nvSpPr>
      <xdr:spPr>
        <a:xfrm>
          <a:off x="4711700" y="52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7" name="フローチャート : 判断 76"/>
        <xdr:cNvSpPr/>
      </xdr:nvSpPr>
      <xdr:spPr>
        <a:xfrm>
          <a:off x="4000500" y="561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25</xdr:row>
      <xdr:rowOff>115570</xdr:rowOff>
    </xdr:from>
    <xdr:to>
      <xdr:col>3</xdr:col>
      <xdr:colOff>511175</xdr:colOff>
      <xdr:row>26</xdr:row>
      <xdr:rowOff>45720</xdr:rowOff>
    </xdr:to>
    <xdr:sp macro="" textlink="">
      <xdr:nvSpPr>
        <xdr:cNvPr id="83" name="円/楕円 82"/>
        <xdr:cNvSpPr/>
      </xdr:nvSpPr>
      <xdr:spPr>
        <a:xfrm>
          <a:off x="4000500" y="44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52933</xdr:rowOff>
    </xdr:from>
    <xdr:ext cx="405111" cy="259045"/>
    <xdr:sp macro="" textlink="">
      <xdr:nvSpPr>
        <xdr:cNvPr id="84" name="n_1aveValue有形固定資産減価償却率"/>
        <xdr:cNvSpPr txBox="1"/>
      </xdr:nvSpPr>
      <xdr:spPr>
        <a:xfrm>
          <a:off x="3836043" y="571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62247</xdr:rowOff>
    </xdr:from>
    <xdr:ext cx="405111" cy="259045"/>
    <xdr:sp macro="" textlink="">
      <xdr:nvSpPr>
        <xdr:cNvPr id="85" name="n_1mainValue有形固定資産減価償却率"/>
        <xdr:cNvSpPr txBox="1"/>
      </xdr:nvSpPr>
      <xdr:spPr>
        <a:xfrm>
          <a:off x="3836043" y="41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北海道滝上町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2,731
2,717
766.89
4,729,133
4,388,826
257,083
2,837,810
5,459,510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144272</xdr:rowOff>
    </xdr:from>
    <xdr:to>
      <xdr:col>5</xdr:col>
      <xdr:colOff>409575</xdr:colOff>
      <xdr:row>37</xdr:row>
      <xdr:rowOff>74422</xdr:rowOff>
    </xdr:to>
    <xdr:sp macro="" textlink="">
      <xdr:nvSpPr>
        <xdr:cNvPr id="68" name="円/楕円 67"/>
        <xdr:cNvSpPr/>
      </xdr:nvSpPr>
      <xdr:spPr>
        <a:xfrm>
          <a:off x="3746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90949</xdr:rowOff>
    </xdr:from>
    <xdr:ext cx="405111" cy="259045"/>
    <xdr:sp macro="" textlink="">
      <xdr:nvSpPr>
        <xdr:cNvPr id="70" name="n_1mainValue【道路】&#10;有形固定資産減価償却率"/>
        <xdr:cNvSpPr txBox="1"/>
      </xdr:nvSpPr>
      <xdr:spPr>
        <a:xfrm>
          <a:off x="3582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17049</xdr:rowOff>
    </xdr:from>
    <xdr:to>
      <xdr:col>14</xdr:col>
      <xdr:colOff>79375</xdr:colOff>
      <xdr:row>41</xdr:row>
      <xdr:rowOff>118649</xdr:rowOff>
    </xdr:to>
    <xdr:sp macro="" textlink="">
      <xdr:nvSpPr>
        <xdr:cNvPr id="107" name="円/楕円 106"/>
        <xdr:cNvSpPr/>
      </xdr:nvSpPr>
      <xdr:spPr>
        <a:xfrm>
          <a:off x="9588500" y="704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109776</xdr:rowOff>
    </xdr:from>
    <xdr:ext cx="534377" cy="259045"/>
    <xdr:sp macro="" textlink="">
      <xdr:nvSpPr>
        <xdr:cNvPr id="109" name="n_1mainValue【道路】&#10;一人当たり延長"/>
        <xdr:cNvSpPr txBox="1"/>
      </xdr:nvSpPr>
      <xdr:spPr>
        <a:xfrm>
          <a:off x="9359410" y="713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74.384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2" name="直線コネクタ 131"/>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3"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34" name="直線コネクタ 133"/>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35"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36" name="直線コネクタ 135"/>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37"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38" name="フローチャート : 判断 13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39" name="フローチャート : 判断 138"/>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52070</xdr:rowOff>
    </xdr:from>
    <xdr:to>
      <xdr:col>5</xdr:col>
      <xdr:colOff>409575</xdr:colOff>
      <xdr:row>63</xdr:row>
      <xdr:rowOff>153670</xdr:rowOff>
    </xdr:to>
    <xdr:sp macro="" textlink="">
      <xdr:nvSpPr>
        <xdr:cNvPr id="145" name="円/楕円 144"/>
        <xdr:cNvSpPr/>
      </xdr:nvSpPr>
      <xdr:spPr>
        <a:xfrm>
          <a:off x="3746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65041</xdr:rowOff>
    </xdr:from>
    <xdr:ext cx="405111" cy="259045"/>
    <xdr:sp macro="" textlink="">
      <xdr:nvSpPr>
        <xdr:cNvPr id="146" name="n_1aveValue【橋りょう・トンネル】&#10;有形固定資産減価償却率"/>
        <xdr:cNvSpPr txBox="1"/>
      </xdr:nvSpPr>
      <xdr:spPr>
        <a:xfrm>
          <a:off x="3582043"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144797</xdr:rowOff>
    </xdr:from>
    <xdr:ext cx="405111" cy="259045"/>
    <xdr:sp macro="" textlink="">
      <xdr:nvSpPr>
        <xdr:cNvPr id="147" name="n_1mainValue【橋りょう・トンネル】&#10;有形固定資産減価償却率"/>
        <xdr:cNvSpPr txBox="1"/>
      </xdr:nvSpPr>
      <xdr:spPr>
        <a:xfrm>
          <a:off x="3582043"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3" name="テキスト ボックス 16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5" name="テキスト ボックス 16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7" name="テキスト ボックス 16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71" name="直線コネクタ 170"/>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72"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73" name="直線コネクタ 172"/>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74"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75" name="直線コネクタ 174"/>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107067</xdr:rowOff>
    </xdr:from>
    <xdr:ext cx="599010" cy="259045"/>
    <xdr:sp macro="" textlink="">
      <xdr:nvSpPr>
        <xdr:cNvPr id="176" name="【橋りょう・トンネル】&#10;一人当たり有形固定資産（償却資産）額平均値テキスト"/>
        <xdr:cNvSpPr txBox="1"/>
      </xdr:nvSpPr>
      <xdr:spPr>
        <a:xfrm>
          <a:off x="10566400" y="10222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77" name="フローチャート : 判断 176"/>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78" name="フローチャート : 判断 177"/>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123170</xdr:rowOff>
    </xdr:from>
    <xdr:to>
      <xdr:col>14</xdr:col>
      <xdr:colOff>79375</xdr:colOff>
      <xdr:row>59</xdr:row>
      <xdr:rowOff>53320</xdr:rowOff>
    </xdr:to>
    <xdr:sp macro="" textlink="">
      <xdr:nvSpPr>
        <xdr:cNvPr id="184" name="円/楕円 183"/>
        <xdr:cNvSpPr/>
      </xdr:nvSpPr>
      <xdr:spPr>
        <a:xfrm>
          <a:off x="9588500" y="1006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111161</xdr:rowOff>
    </xdr:from>
    <xdr:ext cx="599010" cy="259045"/>
    <xdr:sp macro="" textlink="">
      <xdr:nvSpPr>
        <xdr:cNvPr id="185" name="n_1aveValue【橋りょう・トンネル】&#10;一人当たり有形固定資産（償却資産）額"/>
        <xdr:cNvSpPr txBox="1"/>
      </xdr:nvSpPr>
      <xdr:spPr>
        <a:xfrm>
          <a:off x="9327094" y="1039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356579</xdr:colOff>
      <xdr:row>57</xdr:row>
      <xdr:rowOff>69847</xdr:rowOff>
    </xdr:from>
    <xdr:ext cx="690189" cy="259045"/>
    <xdr:sp macro="" textlink="">
      <xdr:nvSpPr>
        <xdr:cNvPr id="186" name="n_1mainValue【橋りょう・トンネル】&#10;一人当たり有形固定資産（償却資産）額"/>
        <xdr:cNvSpPr txBox="1"/>
      </xdr:nvSpPr>
      <xdr:spPr>
        <a:xfrm>
          <a:off x="9281504" y="98424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1,221,693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46737</xdr:rowOff>
    </xdr:from>
    <xdr:to>
      <xdr:col>5</xdr:col>
      <xdr:colOff>409575</xdr:colOff>
      <xdr:row>78</xdr:row>
      <xdr:rowOff>148337</xdr:rowOff>
    </xdr:to>
    <xdr:sp macro="" textlink="">
      <xdr:nvSpPr>
        <xdr:cNvPr id="222" name="円/楕円 221"/>
        <xdr:cNvSpPr/>
      </xdr:nvSpPr>
      <xdr:spPr>
        <a:xfrm>
          <a:off x="37465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3"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164864</xdr:rowOff>
    </xdr:from>
    <xdr:ext cx="405111" cy="259045"/>
    <xdr:sp macro="" textlink="">
      <xdr:nvSpPr>
        <xdr:cNvPr id="224" name="n_1mainValue【公営住宅】&#10;有形固定資産減価償却率"/>
        <xdr:cNvSpPr txBox="1"/>
      </xdr:nvSpPr>
      <xdr:spPr>
        <a:xfrm>
          <a:off x="3582043" y="1319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5" name="テキスト ボックス 234"/>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36" name="直線コネクタ 235"/>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37" name="テキスト ボックス 236"/>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38" name="直線コネクタ 23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39" name="テキスト ボックス 23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0" name="直線コネクタ 239"/>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1" name="テキスト ボックス 240"/>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4" name="直線コネクタ 243"/>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45" name="テキスト ボックス 244"/>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6" name="直線コネクタ 24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47" name="テキスト ボックス 246"/>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48" name="直線コネクタ 247"/>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49" name="テキスト ボックス 248"/>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1" name="テキスト ボックス 25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53" name="直線コネクタ 252"/>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54"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55" name="直線コネクタ 254"/>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56"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57" name="直線コネクタ 256"/>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102601</xdr:rowOff>
    </xdr:from>
    <xdr:ext cx="469744" cy="259045"/>
    <xdr:sp macro="" textlink="">
      <xdr:nvSpPr>
        <xdr:cNvPr id="258" name="【公営住宅】&#10;一人当たり面積平均値テキスト"/>
        <xdr:cNvSpPr txBox="1"/>
      </xdr:nvSpPr>
      <xdr:spPr>
        <a:xfrm>
          <a:off x="10566400" y="14332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59" name="フローチャート : 判断 258"/>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60" name="フローチャート : 判断 259"/>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140033</xdr:rowOff>
    </xdr:from>
    <xdr:to>
      <xdr:col>14</xdr:col>
      <xdr:colOff>79375</xdr:colOff>
      <xdr:row>84</xdr:row>
      <xdr:rowOff>70183</xdr:rowOff>
    </xdr:to>
    <xdr:sp macro="" textlink="">
      <xdr:nvSpPr>
        <xdr:cNvPr id="266" name="円/楕円 265"/>
        <xdr:cNvSpPr/>
      </xdr:nvSpPr>
      <xdr:spPr>
        <a:xfrm>
          <a:off x="9588500" y="1437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20020</xdr:rowOff>
    </xdr:from>
    <xdr:ext cx="469744" cy="259045"/>
    <xdr:sp macro="" textlink="">
      <xdr:nvSpPr>
        <xdr:cNvPr id="267"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86710</xdr:rowOff>
    </xdr:from>
    <xdr:ext cx="469744" cy="259045"/>
    <xdr:sp macro="" textlink="">
      <xdr:nvSpPr>
        <xdr:cNvPr id="268" name="n_1mainValue【公営住宅】&#10;一人当たり面積"/>
        <xdr:cNvSpPr txBox="1"/>
      </xdr:nvSpPr>
      <xdr:spPr>
        <a:xfrm>
          <a:off x="9391727" y="1414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4" name="正方形/長方形 2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3" name="テキスト ボックス 2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4" name="直線コネクタ 2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6" name="テキスト ボックス 29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6" name="テキスト ボックス 30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10" name="直線コネクタ 309"/>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11"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12" name="直線コネクタ 311"/>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1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14" name="直線コネクタ 31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15"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16" name="フローチャート : 判断 315"/>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17" name="フローチャート : 判断 316"/>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71120</xdr:rowOff>
    </xdr:from>
    <xdr:to>
      <xdr:col>22</xdr:col>
      <xdr:colOff>415925</xdr:colOff>
      <xdr:row>35</xdr:row>
      <xdr:rowOff>1270</xdr:rowOff>
    </xdr:to>
    <xdr:sp macro="" textlink="">
      <xdr:nvSpPr>
        <xdr:cNvPr id="323" name="円/楕円 322"/>
        <xdr:cNvSpPr/>
      </xdr:nvSpPr>
      <xdr:spPr>
        <a:xfrm>
          <a:off x="1543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24"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17797</xdr:rowOff>
    </xdr:from>
    <xdr:ext cx="405111" cy="259045"/>
    <xdr:sp macro="" textlink="">
      <xdr:nvSpPr>
        <xdr:cNvPr id="325" name="n_1mainValue【認定こども園・幼稚園・保育所】&#10;有形固定資産減価償却率"/>
        <xdr:cNvSpPr txBox="1"/>
      </xdr:nvSpPr>
      <xdr:spPr>
        <a:xfrm>
          <a:off x="15266043"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6" name="直線コネクタ 3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7" name="テキスト ボックス 33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8" name="直線コネクタ 3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39" name="テキスト ボックス 338"/>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0" name="直線コネクタ 3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1" name="テキスト ボックス 340"/>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2" name="直線コネクタ 3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43" name="テキスト ボックス 342"/>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45" name="テキスト ボックス 344"/>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47" name="直線コネクタ 346"/>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48"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49" name="直線コネクタ 348"/>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50"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51" name="直線コネクタ 350"/>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352"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53" name="フローチャート : 判断 352"/>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54" name="フローチャート : 判断 353"/>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73178</xdr:rowOff>
    </xdr:from>
    <xdr:to>
      <xdr:col>31</xdr:col>
      <xdr:colOff>85725</xdr:colOff>
      <xdr:row>42</xdr:row>
      <xdr:rowOff>3328</xdr:rowOff>
    </xdr:to>
    <xdr:sp macro="" textlink="">
      <xdr:nvSpPr>
        <xdr:cNvPr id="360" name="円/楕円 359"/>
        <xdr:cNvSpPr/>
      </xdr:nvSpPr>
      <xdr:spPr>
        <a:xfrm>
          <a:off x="21272500" y="71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11991</xdr:rowOff>
    </xdr:from>
    <xdr:ext cx="469744" cy="259045"/>
    <xdr:sp macro="" textlink="">
      <xdr:nvSpPr>
        <xdr:cNvPr id="361"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165905</xdr:rowOff>
    </xdr:from>
    <xdr:ext cx="469744" cy="259045"/>
    <xdr:sp macro="" textlink="">
      <xdr:nvSpPr>
        <xdr:cNvPr id="362" name="n_1mainValue【認定こども園・幼稚園・保育所】&#10;一人当たり面積"/>
        <xdr:cNvSpPr txBox="1"/>
      </xdr:nvSpPr>
      <xdr:spPr>
        <a:xfrm>
          <a:off x="21075727" y="719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387" name="直線コネクタ 386"/>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388"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389" name="直線コネクタ 388"/>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0"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1" name="直線コネクタ 390"/>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392"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393" name="フローチャート : 判断 392"/>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394" name="フローチャート : 判断 393"/>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78740</xdr:rowOff>
    </xdr:from>
    <xdr:to>
      <xdr:col>22</xdr:col>
      <xdr:colOff>415925</xdr:colOff>
      <xdr:row>58</xdr:row>
      <xdr:rowOff>8890</xdr:rowOff>
    </xdr:to>
    <xdr:sp macro="" textlink="">
      <xdr:nvSpPr>
        <xdr:cNvPr id="400" name="円/楕円 399"/>
        <xdr:cNvSpPr/>
      </xdr:nvSpPr>
      <xdr:spPr>
        <a:xfrm>
          <a:off x="15430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11447</xdr:rowOff>
    </xdr:from>
    <xdr:ext cx="405111" cy="259045"/>
    <xdr:sp macro="" textlink="">
      <xdr:nvSpPr>
        <xdr:cNvPr id="401"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25417</xdr:rowOff>
    </xdr:from>
    <xdr:ext cx="405111" cy="259045"/>
    <xdr:sp macro="" textlink="">
      <xdr:nvSpPr>
        <xdr:cNvPr id="402" name="n_1mainValue【学校施設】&#10;有形固定資産減価償却率"/>
        <xdr:cNvSpPr txBox="1"/>
      </xdr:nvSpPr>
      <xdr:spPr>
        <a:xfrm>
          <a:off x="15266043"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3" name="直線コネクタ 41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4" name="テキスト ボックス 41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5" name="直線コネクタ 41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6" name="テキスト ボックス 41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7" name="直線コネクタ 41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18" name="テキスト ボックス 41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9" name="直線コネクタ 41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20" name="テキスト ボックス 41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1" name="直線コネクタ 42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22" name="テキスト ボックス 42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4" name="テキスト ボックス 42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26" name="直線コネクタ 425"/>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27"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28" name="直線コネクタ 427"/>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29"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30" name="直線コネクタ 429"/>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31"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32" name="フローチャート : 判断 431"/>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33" name="フローチャート : 判断 432"/>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5055</xdr:rowOff>
    </xdr:from>
    <xdr:to>
      <xdr:col>31</xdr:col>
      <xdr:colOff>85725</xdr:colOff>
      <xdr:row>64</xdr:row>
      <xdr:rowOff>106655</xdr:rowOff>
    </xdr:to>
    <xdr:sp macro="" textlink="">
      <xdr:nvSpPr>
        <xdr:cNvPr id="439" name="円/楕円 438"/>
        <xdr:cNvSpPr/>
      </xdr:nvSpPr>
      <xdr:spPr>
        <a:xfrm>
          <a:off x="21272500" y="109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440"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97782</xdr:rowOff>
    </xdr:from>
    <xdr:ext cx="469744" cy="259045"/>
    <xdr:sp macro="" textlink="">
      <xdr:nvSpPr>
        <xdr:cNvPr id="441" name="n_1mainValue【学校施設】&#10;一人当たり面積"/>
        <xdr:cNvSpPr txBox="1"/>
      </xdr:nvSpPr>
      <xdr:spPr>
        <a:xfrm>
          <a:off x="21075727" y="1107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43" name="正方形/長方形 44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44" name="正方形/長方形 44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45" name="正方形/長方形 44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46" name="正方形/長方形 44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8" name="テキスト ボックス 4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9" name="直線コネクタ 4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0" name="テキスト ボックス 44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1" name="直線コネクタ 45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2" name="テキスト ボックス 45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3" name="直線コネクタ 45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4" name="テキスト ボックス 45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55" name="直線コネクタ 45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56" name="テキスト ボックス 45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57" name="直線コネクタ 45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58" name="テキスト ボックス 45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7874</xdr:rowOff>
    </xdr:from>
    <xdr:to>
      <xdr:col>22</xdr:col>
      <xdr:colOff>415925</xdr:colOff>
      <xdr:row>80</xdr:row>
      <xdr:rowOff>109474</xdr:rowOff>
    </xdr:to>
    <xdr:sp macro="" textlink="">
      <xdr:nvSpPr>
        <xdr:cNvPr id="462" name="フローチャート : 判断 461"/>
        <xdr:cNvSpPr/>
      </xdr:nvSpPr>
      <xdr:spPr>
        <a:xfrm>
          <a:off x="15430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3" name="テキスト ボックス 4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4" name="テキスト ボックス 4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5" name="テキスト ボックス 4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6" name="テキスト ボックス 4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7" name="テキスト ボックス 4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12446</xdr:rowOff>
    </xdr:from>
    <xdr:to>
      <xdr:col>22</xdr:col>
      <xdr:colOff>415925</xdr:colOff>
      <xdr:row>78</xdr:row>
      <xdr:rowOff>114046</xdr:rowOff>
    </xdr:to>
    <xdr:sp macro="" textlink="">
      <xdr:nvSpPr>
        <xdr:cNvPr id="468" name="円/楕円 467"/>
        <xdr:cNvSpPr/>
      </xdr:nvSpPr>
      <xdr:spPr>
        <a:xfrm>
          <a:off x="15430500" y="133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100601</xdr:rowOff>
    </xdr:from>
    <xdr:ext cx="405111" cy="259045"/>
    <xdr:sp macro="" textlink="">
      <xdr:nvSpPr>
        <xdr:cNvPr id="469" name="n_1aveValue【児童館】&#10;有形固定資産減価償却率"/>
        <xdr:cNvSpPr txBox="1"/>
      </xdr:nvSpPr>
      <xdr:spPr>
        <a:xfrm>
          <a:off x="15266043" y="138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130573</xdr:rowOff>
    </xdr:from>
    <xdr:ext cx="405111" cy="259045"/>
    <xdr:sp macro="" textlink="">
      <xdr:nvSpPr>
        <xdr:cNvPr id="470" name="n_1mainValue【児童館】&#10;有形固定資産減価償却率"/>
        <xdr:cNvSpPr txBox="1"/>
      </xdr:nvSpPr>
      <xdr:spPr>
        <a:xfrm>
          <a:off x="15266043"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72" name="正方形/長方形 471"/>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73" name="正方形/長方形 472"/>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74" name="正方形/長方形 473"/>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75" name="正方形/長方形 474"/>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6" name="正方形/長方形 4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7" name="テキスト ボックス 4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8" name="直線コネクタ 4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9" name="テキスト ボックス 47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80" name="直線コネクタ 4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1" name="テキスト ボックス 4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2" name="直線コネクタ 4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3" name="テキスト ボックス 4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4" name="直線コネクタ 4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5" name="テキスト ボックス 4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86" name="直線コネクタ 4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87" name="テキスト ボックス 4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88" name="直線コネクタ 4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9" name="テキスト ボックス 4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0" name="直線コネクタ 4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1" name="テキスト ボックス 4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2" name="直線コネクタ 4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3" name="テキスト ボックス 4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52614</xdr:rowOff>
    </xdr:from>
    <xdr:to>
      <xdr:col>31</xdr:col>
      <xdr:colOff>85725</xdr:colOff>
      <xdr:row>78</xdr:row>
      <xdr:rowOff>154214</xdr:rowOff>
    </xdr:to>
    <xdr:sp macro="" textlink="">
      <xdr:nvSpPr>
        <xdr:cNvPr id="495" name="フローチャート : 判断 494"/>
        <xdr:cNvSpPr/>
      </xdr:nvSpPr>
      <xdr:spPr>
        <a:xfrm>
          <a:off x="21272500" y="134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6" name="テキスト ボックス 4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7" name="テキスト ボックス 4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8" name="テキスト ボックス 4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9" name="テキスト ボックス 4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0" name="テキスト ボックス 4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11793</xdr:rowOff>
    </xdr:from>
    <xdr:to>
      <xdr:col>31</xdr:col>
      <xdr:colOff>85725</xdr:colOff>
      <xdr:row>83</xdr:row>
      <xdr:rowOff>113393</xdr:rowOff>
    </xdr:to>
    <xdr:sp macro="" textlink="">
      <xdr:nvSpPr>
        <xdr:cNvPr id="501" name="円/楕円 500"/>
        <xdr:cNvSpPr/>
      </xdr:nvSpPr>
      <xdr:spPr>
        <a:xfrm>
          <a:off x="21272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170741</xdr:rowOff>
    </xdr:from>
    <xdr:ext cx="469744" cy="259045"/>
    <xdr:sp macro="" textlink="">
      <xdr:nvSpPr>
        <xdr:cNvPr id="502" name="n_1aveValue【児童館】&#10;一人当たり面積"/>
        <xdr:cNvSpPr txBox="1"/>
      </xdr:nvSpPr>
      <xdr:spPr>
        <a:xfrm>
          <a:off x="210757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104520</xdr:rowOff>
    </xdr:from>
    <xdr:ext cx="469744" cy="259045"/>
    <xdr:sp macro="" textlink="">
      <xdr:nvSpPr>
        <xdr:cNvPr id="503" name="n_1mainValue【児童館】&#10;一人当たり面積"/>
        <xdr:cNvSpPr txBox="1"/>
      </xdr:nvSpPr>
      <xdr:spPr>
        <a:xfrm>
          <a:off x="210757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1" name="正方形/長方形 5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2" name="テキスト ボックス 5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3" name="直線コネクタ 5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14" name="直線コネクタ 5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15" name="テキスト ボックス 51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16" name="直線コネクタ 5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17" name="テキスト ボックス 5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18" name="直線コネクタ 5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9" name="テキスト ボックス 5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20" name="直線コネクタ 5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21" name="テキスト ボックス 5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22" name="直線コネクタ 5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23" name="テキスト ボックス 5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24" name="直線コネクタ 5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25" name="テキスト ボックス 52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6" name="直線コネクタ 5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7" name="テキスト ボックス 52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529" name="直線コネクタ 528"/>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30"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31" name="直線コネクタ 530"/>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32"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33" name="直線コネクタ 53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534"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535" name="フローチャート : 判断 534"/>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536" name="フローチャート : 判断 535"/>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108676</xdr:rowOff>
    </xdr:from>
    <xdr:to>
      <xdr:col>22</xdr:col>
      <xdr:colOff>415925</xdr:colOff>
      <xdr:row>103</xdr:row>
      <xdr:rowOff>38826</xdr:rowOff>
    </xdr:to>
    <xdr:sp macro="" textlink="">
      <xdr:nvSpPr>
        <xdr:cNvPr id="542" name="円/楕円 541"/>
        <xdr:cNvSpPr/>
      </xdr:nvSpPr>
      <xdr:spPr>
        <a:xfrm>
          <a:off x="15430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543"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55353</xdr:rowOff>
    </xdr:from>
    <xdr:ext cx="405111" cy="259045"/>
    <xdr:sp macro="" textlink="">
      <xdr:nvSpPr>
        <xdr:cNvPr id="544" name="n_1mainValue【公民館】&#10;有形固定資産減価償却率"/>
        <xdr:cNvSpPr txBox="1"/>
      </xdr:nvSpPr>
      <xdr:spPr>
        <a:xfrm>
          <a:off x="15266043"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5" name="正方形/長方形 5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6" name="正方形/長方形 5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7" name="正方形/長方形 5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8" name="正方形/長方形 5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9" name="正方形/長方形 5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0" name="正方形/長方形 5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1" name="正方形/長方形 5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2" name="正方形/長方形 5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3" name="テキスト ボックス 5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4" name="直線コネクタ 5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5" name="テキスト ボックス 55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56" name="直線コネクタ 5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7" name="テキスト ボックス 5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8" name="直線コネクタ 5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9" name="テキスト ボックス 5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0" name="直線コネクタ 5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61" name="テキスト ボックス 5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62" name="直線コネクタ 5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3" name="テキスト ボックス 5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4" name="直線コネクタ 5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5" name="テキスト ボックス 5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6" name="直線コネクタ 5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7" name="テキスト ボックス 5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170180</xdr:rowOff>
    </xdr:from>
    <xdr:to>
      <xdr:col>32</xdr:col>
      <xdr:colOff>186689</xdr:colOff>
      <xdr:row>107</xdr:row>
      <xdr:rowOff>144780</xdr:rowOff>
    </xdr:to>
    <xdr:cxnSp macro="">
      <xdr:nvCxnSpPr>
        <xdr:cNvPr id="569" name="直線コネクタ 568"/>
        <xdr:cNvCxnSpPr/>
      </xdr:nvCxnSpPr>
      <xdr:spPr>
        <a:xfrm flipV="1">
          <a:off x="22160864" y="1714373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148607</xdr:rowOff>
    </xdr:from>
    <xdr:ext cx="469744" cy="259045"/>
    <xdr:sp macro="" textlink="">
      <xdr:nvSpPr>
        <xdr:cNvPr id="570" name="【公民館】&#10;一人当たり面積最小値テキスト"/>
        <xdr:cNvSpPr txBox="1"/>
      </xdr:nvSpPr>
      <xdr:spPr>
        <a:xfrm>
          <a:off x="22250400"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107</xdr:row>
      <xdr:rowOff>144780</xdr:rowOff>
    </xdr:from>
    <xdr:to>
      <xdr:col>32</xdr:col>
      <xdr:colOff>276225</xdr:colOff>
      <xdr:row>107</xdr:row>
      <xdr:rowOff>144780</xdr:rowOff>
    </xdr:to>
    <xdr:cxnSp macro="">
      <xdr:nvCxnSpPr>
        <xdr:cNvPr id="571" name="直線コネクタ 570"/>
        <xdr:cNvCxnSpPr/>
      </xdr:nvCxnSpPr>
      <xdr:spPr>
        <a:xfrm>
          <a:off x="22072600" y="1848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116857</xdr:rowOff>
    </xdr:from>
    <xdr:ext cx="469744" cy="259045"/>
    <xdr:sp macro="" textlink="">
      <xdr:nvSpPr>
        <xdr:cNvPr id="572" name="【公民館】&#10;一人当たり面積最大値テキスト"/>
        <xdr:cNvSpPr txBox="1"/>
      </xdr:nvSpPr>
      <xdr:spPr>
        <a:xfrm>
          <a:off x="222504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99</xdr:row>
      <xdr:rowOff>170180</xdr:rowOff>
    </xdr:from>
    <xdr:to>
      <xdr:col>32</xdr:col>
      <xdr:colOff>276225</xdr:colOff>
      <xdr:row>99</xdr:row>
      <xdr:rowOff>170180</xdr:rowOff>
    </xdr:to>
    <xdr:cxnSp macro="">
      <xdr:nvCxnSpPr>
        <xdr:cNvPr id="573" name="直線コネクタ 572"/>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48277</xdr:rowOff>
    </xdr:from>
    <xdr:ext cx="469744" cy="259045"/>
    <xdr:sp macro="" textlink="">
      <xdr:nvSpPr>
        <xdr:cNvPr id="574" name="【公民館】&#10;一人当たり面積平均値テキスト"/>
        <xdr:cNvSpPr txBox="1"/>
      </xdr:nvSpPr>
      <xdr:spPr>
        <a:xfrm>
          <a:off x="222504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69850</xdr:rowOff>
    </xdr:from>
    <xdr:to>
      <xdr:col>32</xdr:col>
      <xdr:colOff>238125</xdr:colOff>
      <xdr:row>105</xdr:row>
      <xdr:rowOff>0</xdr:rowOff>
    </xdr:to>
    <xdr:sp macro="" textlink="">
      <xdr:nvSpPr>
        <xdr:cNvPr id="575" name="フローチャート : 判断 574"/>
        <xdr:cNvSpPr/>
      </xdr:nvSpPr>
      <xdr:spPr>
        <a:xfrm>
          <a:off x="221107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108</xdr:row>
      <xdr:rowOff>27939</xdr:rowOff>
    </xdr:from>
    <xdr:to>
      <xdr:col>31</xdr:col>
      <xdr:colOff>85725</xdr:colOff>
      <xdr:row>108</xdr:row>
      <xdr:rowOff>129539</xdr:rowOff>
    </xdr:to>
    <xdr:sp macro="" textlink="">
      <xdr:nvSpPr>
        <xdr:cNvPr id="576" name="フローチャート : 判断 575"/>
        <xdr:cNvSpPr/>
      </xdr:nvSpPr>
      <xdr:spPr>
        <a:xfrm>
          <a:off x="21272500" y="185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7" name="テキスト ボックス 5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8" name="テキスト ボックス 5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9" name="テキスト ボックス 5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0" name="テキスト ボックス 5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1" name="テキスト ボックス 5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110489</xdr:rowOff>
    </xdr:from>
    <xdr:to>
      <xdr:col>31</xdr:col>
      <xdr:colOff>85725</xdr:colOff>
      <xdr:row>109</xdr:row>
      <xdr:rowOff>40639</xdr:rowOff>
    </xdr:to>
    <xdr:sp macro="" textlink="">
      <xdr:nvSpPr>
        <xdr:cNvPr id="582" name="円/楕円 581"/>
        <xdr:cNvSpPr/>
      </xdr:nvSpPr>
      <xdr:spPr>
        <a:xfrm>
          <a:off x="21272500" y="186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146066</xdr:rowOff>
    </xdr:from>
    <xdr:ext cx="469744" cy="259045"/>
    <xdr:sp macro="" textlink="">
      <xdr:nvSpPr>
        <xdr:cNvPr id="583" name="n_1aveValue【公民館】&#10;一人当たり面積"/>
        <xdr:cNvSpPr txBox="1"/>
      </xdr:nvSpPr>
      <xdr:spPr>
        <a:xfrm>
          <a:off x="21075727"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109</xdr:row>
      <xdr:rowOff>31766</xdr:rowOff>
    </xdr:from>
    <xdr:ext cx="469744" cy="259045"/>
    <xdr:sp macro="" textlink="">
      <xdr:nvSpPr>
        <xdr:cNvPr id="584" name="n_1mainValue【公民館】&#10;一人当たり面積"/>
        <xdr:cNvSpPr txBox="1"/>
      </xdr:nvSpPr>
      <xdr:spPr>
        <a:xfrm>
          <a:off x="21075727" y="187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5" name="正方形/長方形 5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6" name="正方形/長方形 5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7" name="テキスト ボックス 5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ほとんどの類型において、有形固定資産減価償却率は類似団体平均を上回っているが、これは当町の施設等は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％に近いほど耐用年数に近づき、古い施設が多く点在しています。今後については、公共施設等総合管理及び行財政実施計画に基づき、老朽化対策に取り組んでいきます。</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北海道滝上町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2,731
2,717
766.89
4,729,133
4,388,826
257,083
2,837,810
5,459,510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40</xdr:row>
      <xdr:rowOff>30480</xdr:rowOff>
    </xdr:from>
    <xdr:to>
      <xdr:col>6</xdr:col>
      <xdr:colOff>510540</xdr:colOff>
      <xdr:row>40</xdr:row>
      <xdr:rowOff>126492</xdr:rowOff>
    </xdr:to>
    <xdr:cxnSp macro="">
      <xdr:nvCxnSpPr>
        <xdr:cNvPr id="55" name="直線コネクタ 54"/>
        <xdr:cNvCxnSpPr/>
      </xdr:nvCxnSpPr>
      <xdr:spPr>
        <a:xfrm flipV="1">
          <a:off x="4634865" y="6888480"/>
          <a:ext cx="0" cy="9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130319</xdr:rowOff>
    </xdr:from>
    <xdr:ext cx="405111" cy="259045"/>
    <xdr:sp macro="" textlink="">
      <xdr:nvSpPr>
        <xdr:cNvPr id="56" name="【図書館】&#10;有形固定資産減価償却率最小値テキスト"/>
        <xdr:cNvSpPr txBox="1"/>
      </xdr:nvSpPr>
      <xdr:spPr>
        <a:xfrm>
          <a:off x="4724400" y="698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40</xdr:row>
      <xdr:rowOff>126492</xdr:rowOff>
    </xdr:from>
    <xdr:to>
      <xdr:col>6</xdr:col>
      <xdr:colOff>600075</xdr:colOff>
      <xdr:row>40</xdr:row>
      <xdr:rowOff>126492</xdr:rowOff>
    </xdr:to>
    <xdr:cxnSp macro="">
      <xdr:nvCxnSpPr>
        <xdr:cNvPr id="57" name="直線コネクタ 56"/>
        <xdr:cNvCxnSpPr/>
      </xdr:nvCxnSpPr>
      <xdr:spPr>
        <a:xfrm>
          <a:off x="4546600" y="698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148607</xdr:rowOff>
    </xdr:from>
    <xdr:ext cx="405111" cy="259045"/>
    <xdr:sp macro="" textlink="">
      <xdr:nvSpPr>
        <xdr:cNvPr id="58" name="【図書館】&#10;有形固定資産減価償却率最大値テキスト"/>
        <xdr:cNvSpPr txBox="1"/>
      </xdr:nvSpPr>
      <xdr:spPr>
        <a:xfrm>
          <a:off x="4724400"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422275</xdr:colOff>
      <xdr:row>40</xdr:row>
      <xdr:rowOff>30480</xdr:rowOff>
    </xdr:from>
    <xdr:to>
      <xdr:col>6</xdr:col>
      <xdr:colOff>600075</xdr:colOff>
      <xdr:row>40</xdr:row>
      <xdr:rowOff>30480</xdr:rowOff>
    </xdr:to>
    <xdr:cxnSp macro="">
      <xdr:nvCxnSpPr>
        <xdr:cNvPr id="59" name="直線コネクタ 58"/>
        <xdr:cNvCxnSpPr/>
      </xdr:nvCxnSpPr>
      <xdr:spPr>
        <a:xfrm>
          <a:off x="4546600" y="688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166133</xdr:rowOff>
    </xdr:from>
    <xdr:ext cx="405111" cy="259045"/>
    <xdr:sp macro="" textlink="">
      <xdr:nvSpPr>
        <xdr:cNvPr id="60" name="【図書館】&#10;有形固定資産減価償却率平均値テキスト"/>
        <xdr:cNvSpPr txBox="1"/>
      </xdr:nvSpPr>
      <xdr:spPr>
        <a:xfrm>
          <a:off x="4724400" y="68526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16256</xdr:rowOff>
    </xdr:from>
    <xdr:to>
      <xdr:col>6</xdr:col>
      <xdr:colOff>561975</xdr:colOff>
      <xdr:row>40</xdr:row>
      <xdr:rowOff>117856</xdr:rowOff>
    </xdr:to>
    <xdr:sp macro="" textlink="">
      <xdr:nvSpPr>
        <xdr:cNvPr id="61" name="フローチャート : 判断 60"/>
        <xdr:cNvSpPr/>
      </xdr:nvSpPr>
      <xdr:spPr>
        <a:xfrm>
          <a:off x="4584700" y="68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162560</xdr:rowOff>
    </xdr:from>
    <xdr:to>
      <xdr:col>5</xdr:col>
      <xdr:colOff>409575</xdr:colOff>
      <xdr:row>35</xdr:row>
      <xdr:rowOff>92710</xdr:rowOff>
    </xdr:to>
    <xdr:sp macro="" textlink="">
      <xdr:nvSpPr>
        <xdr:cNvPr id="62" name="フローチャート : 判断 61"/>
        <xdr:cNvSpPr/>
      </xdr:nvSpPr>
      <xdr:spPr>
        <a:xfrm>
          <a:off x="37465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109237</xdr:rowOff>
    </xdr:from>
    <xdr:ext cx="405111" cy="259045"/>
    <xdr:sp macro="" textlink="">
      <xdr:nvSpPr>
        <xdr:cNvPr id="63" name="n_1aveValue【図書館】&#10;有形固定資産減価償却率"/>
        <xdr:cNvSpPr txBox="1"/>
      </xdr:nvSpPr>
      <xdr:spPr>
        <a:xfrm>
          <a:off x="3582043"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96266</xdr:rowOff>
    </xdr:from>
    <xdr:to>
      <xdr:col>5</xdr:col>
      <xdr:colOff>409575</xdr:colOff>
      <xdr:row>36</xdr:row>
      <xdr:rowOff>26416</xdr:rowOff>
    </xdr:to>
    <xdr:sp macro="" textlink="">
      <xdr:nvSpPr>
        <xdr:cNvPr id="69" name="円/楕円 68"/>
        <xdr:cNvSpPr/>
      </xdr:nvSpPr>
      <xdr:spPr>
        <a:xfrm>
          <a:off x="3746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17543</xdr:rowOff>
    </xdr:from>
    <xdr:ext cx="405111" cy="259045"/>
    <xdr:sp macro="" textlink="">
      <xdr:nvSpPr>
        <xdr:cNvPr id="70" name="n_1mainValue【図書館】&#10;有形固定資産減価償却率"/>
        <xdr:cNvSpPr txBox="1"/>
      </xdr:nvSpPr>
      <xdr:spPr>
        <a:xfrm>
          <a:off x="3582043" y="618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5" name="テキスト ボックス 8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7" name="テキスト ボックス 8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9" name="テキスト ボックス 8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37</xdr:row>
      <xdr:rowOff>21336</xdr:rowOff>
    </xdr:from>
    <xdr:to>
      <xdr:col>15</xdr:col>
      <xdr:colOff>180340</xdr:colOff>
      <xdr:row>38</xdr:row>
      <xdr:rowOff>80772</xdr:rowOff>
    </xdr:to>
    <xdr:cxnSp macro="">
      <xdr:nvCxnSpPr>
        <xdr:cNvPr id="93" name="直線コネクタ 92"/>
        <xdr:cNvCxnSpPr/>
      </xdr:nvCxnSpPr>
      <xdr:spPr>
        <a:xfrm flipV="1">
          <a:off x="10476865" y="6364986"/>
          <a:ext cx="0" cy="230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84599</xdr:rowOff>
    </xdr:from>
    <xdr:ext cx="469744" cy="259045"/>
    <xdr:sp macro="" textlink="">
      <xdr:nvSpPr>
        <xdr:cNvPr id="94" name="【図書館】&#10;一人当たり面積最小値テキスト"/>
        <xdr:cNvSpPr txBox="1"/>
      </xdr:nvSpPr>
      <xdr:spPr>
        <a:xfrm>
          <a:off x="10566400" y="659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0.448</a:t>
          </a:r>
          <a:endParaRPr kumimoji="1" lang="ja-JP" altLang="en-US" sz="1000" b="1">
            <a:latin typeface="ＭＳ Ｐゴシック"/>
          </a:endParaRPr>
        </a:p>
      </xdr:txBody>
    </xdr:sp>
    <xdr:clientData/>
  </xdr:oneCellAnchor>
  <xdr:twoCellAnchor>
    <xdr:from>
      <xdr:col>15</xdr:col>
      <xdr:colOff>92075</xdr:colOff>
      <xdr:row>38</xdr:row>
      <xdr:rowOff>80772</xdr:rowOff>
    </xdr:from>
    <xdr:to>
      <xdr:col>15</xdr:col>
      <xdr:colOff>269875</xdr:colOff>
      <xdr:row>38</xdr:row>
      <xdr:rowOff>80772</xdr:rowOff>
    </xdr:to>
    <xdr:cxnSp macro="">
      <xdr:nvCxnSpPr>
        <xdr:cNvPr id="95" name="直線コネクタ 94"/>
        <xdr:cNvCxnSpPr/>
      </xdr:nvCxnSpPr>
      <xdr:spPr>
        <a:xfrm>
          <a:off x="10388600" y="659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139463</xdr:rowOff>
    </xdr:from>
    <xdr:ext cx="469744" cy="259045"/>
    <xdr:sp macro="" textlink="">
      <xdr:nvSpPr>
        <xdr:cNvPr id="96" name="【図書館】&#10;一人当たり面積最大値テキスト"/>
        <xdr:cNvSpPr txBox="1"/>
      </xdr:nvSpPr>
      <xdr:spPr>
        <a:xfrm>
          <a:off x="10566400" y="61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0.549</a:t>
          </a:r>
          <a:endParaRPr kumimoji="1" lang="ja-JP" altLang="en-US" sz="1000" b="1">
            <a:latin typeface="ＭＳ Ｐゴシック"/>
          </a:endParaRPr>
        </a:p>
      </xdr:txBody>
    </xdr:sp>
    <xdr:clientData/>
  </xdr:oneCellAnchor>
  <xdr:twoCellAnchor>
    <xdr:from>
      <xdr:col>15</xdr:col>
      <xdr:colOff>92075</xdr:colOff>
      <xdr:row>37</xdr:row>
      <xdr:rowOff>21336</xdr:rowOff>
    </xdr:from>
    <xdr:to>
      <xdr:col>15</xdr:col>
      <xdr:colOff>269875</xdr:colOff>
      <xdr:row>37</xdr:row>
      <xdr:rowOff>21336</xdr:rowOff>
    </xdr:to>
    <xdr:cxnSp macro="">
      <xdr:nvCxnSpPr>
        <xdr:cNvPr id="97" name="直線コネクタ 96"/>
        <xdr:cNvCxnSpPr/>
      </xdr:nvCxnSpPr>
      <xdr:spPr>
        <a:xfrm>
          <a:off x="10388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98"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99" name="フローチャート : 判断 9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29972</xdr:rowOff>
    </xdr:from>
    <xdr:to>
      <xdr:col>14</xdr:col>
      <xdr:colOff>79375</xdr:colOff>
      <xdr:row>41</xdr:row>
      <xdr:rowOff>131572</xdr:rowOff>
    </xdr:to>
    <xdr:sp macro="" textlink="">
      <xdr:nvSpPr>
        <xdr:cNvPr id="100" name="フローチャート : 判断 99"/>
        <xdr:cNvSpPr/>
      </xdr:nvSpPr>
      <xdr:spPr>
        <a:xfrm>
          <a:off x="9588500" y="705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122699</xdr:rowOff>
    </xdr:from>
    <xdr:ext cx="469744" cy="259045"/>
    <xdr:sp macro="" textlink="">
      <xdr:nvSpPr>
        <xdr:cNvPr id="101" name="n_1aveValue【図書館】&#10;一人当たり面積"/>
        <xdr:cNvSpPr txBox="1"/>
      </xdr:nvSpPr>
      <xdr:spPr>
        <a:xfrm>
          <a:off x="9391727" y="715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34544</xdr:rowOff>
    </xdr:from>
    <xdr:to>
      <xdr:col>14</xdr:col>
      <xdr:colOff>79375</xdr:colOff>
      <xdr:row>33</xdr:row>
      <xdr:rowOff>136144</xdr:rowOff>
    </xdr:to>
    <xdr:sp macro="" textlink="">
      <xdr:nvSpPr>
        <xdr:cNvPr id="107" name="円/楕円 106"/>
        <xdr:cNvSpPr/>
      </xdr:nvSpPr>
      <xdr:spPr>
        <a:xfrm>
          <a:off x="95885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152671</xdr:rowOff>
    </xdr:from>
    <xdr:ext cx="469744" cy="259045"/>
    <xdr:sp macro="" textlink="">
      <xdr:nvSpPr>
        <xdr:cNvPr id="108" name="n_1mainValue【図書館】&#10;一人当たり面積"/>
        <xdr:cNvSpPr txBox="1"/>
      </xdr:nvSpPr>
      <xdr:spPr>
        <a:xfrm>
          <a:off x="9391727" y="546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9" name="正方形/長方形 10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6" name="正方形/長方形 11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27" name="テキスト ボックス 12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131" name="直線コネクタ 13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13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133" name="直線コネクタ 13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13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135" name="直線コネクタ 13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13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137" name="フローチャート : 判断 13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138" name="フローチャート : 判断 13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13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141224</xdr:rowOff>
    </xdr:from>
    <xdr:to>
      <xdr:col>5</xdr:col>
      <xdr:colOff>409575</xdr:colOff>
      <xdr:row>57</xdr:row>
      <xdr:rowOff>71374</xdr:rowOff>
    </xdr:to>
    <xdr:sp macro="" textlink="">
      <xdr:nvSpPr>
        <xdr:cNvPr id="145" name="円/楕円 144"/>
        <xdr:cNvSpPr/>
      </xdr:nvSpPr>
      <xdr:spPr>
        <a:xfrm>
          <a:off x="3746500" y="974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87901</xdr:rowOff>
    </xdr:from>
    <xdr:ext cx="405111" cy="259045"/>
    <xdr:sp macro="" textlink="">
      <xdr:nvSpPr>
        <xdr:cNvPr id="146" name="n_1mainValue【体育館・プール】&#10;有形固定資産減価償却率"/>
        <xdr:cNvSpPr txBox="1"/>
      </xdr:nvSpPr>
      <xdr:spPr>
        <a:xfrm>
          <a:off x="3582043" y="951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7" name="直線コネクタ 15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58" name="テキスト ボックス 15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9" name="直線コネクタ 15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0" name="テキスト ボックス 15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1" name="直線コネクタ 16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2" name="テキスト ボックス 16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3" name="直線コネクタ 16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4" name="テキスト ボックス 16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5" name="直線コネクタ 16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6" name="テキスト ボックス 16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7" name="直線コネクタ 16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68" name="テキスト ボックス 16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0" name="テキスト ボックス 16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72" name="直線コネクタ 17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7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74" name="直線コネクタ 17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7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76" name="直線コネクタ 17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7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78" name="フローチャート : 判断 17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79" name="フローチャート : 判断 17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80" name="n_1aveValue【体育館・プール】&#10;一人当たり面積"/>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146776</xdr:rowOff>
    </xdr:from>
    <xdr:to>
      <xdr:col>14</xdr:col>
      <xdr:colOff>79375</xdr:colOff>
      <xdr:row>62</xdr:row>
      <xdr:rowOff>76926</xdr:rowOff>
    </xdr:to>
    <xdr:sp macro="" textlink="">
      <xdr:nvSpPr>
        <xdr:cNvPr id="186" name="円/楕円 185"/>
        <xdr:cNvSpPr/>
      </xdr:nvSpPr>
      <xdr:spPr>
        <a:xfrm>
          <a:off x="9588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93453</xdr:rowOff>
    </xdr:from>
    <xdr:ext cx="469744" cy="259045"/>
    <xdr:sp macro="" textlink="">
      <xdr:nvSpPr>
        <xdr:cNvPr id="187" name="n_1mainValue【体育館・プール】&#10;一人当たり面積"/>
        <xdr:cNvSpPr txBox="1"/>
      </xdr:nvSpPr>
      <xdr:spPr>
        <a:xfrm>
          <a:off x="9391727" y="1038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0" name="テキスト ボックス 19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8" name="テキスト ボックス 20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212" name="直線コネクタ 211"/>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213"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214" name="直線コネクタ 213"/>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6" name="直線コネクタ 21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217"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218" name="フローチャート : 判断 217"/>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219" name="フローチャート : 判断 218"/>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220" name="n_1aveValue【福祉施設】&#10;有形固定資産減価償却率"/>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76836</xdr:rowOff>
    </xdr:from>
    <xdr:to>
      <xdr:col>5</xdr:col>
      <xdr:colOff>409575</xdr:colOff>
      <xdr:row>79</xdr:row>
      <xdr:rowOff>6986</xdr:rowOff>
    </xdr:to>
    <xdr:sp macro="" textlink="">
      <xdr:nvSpPr>
        <xdr:cNvPr id="226" name="円/楕円 225"/>
        <xdr:cNvSpPr/>
      </xdr:nvSpPr>
      <xdr:spPr>
        <a:xfrm>
          <a:off x="3746500" y="134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23513</xdr:rowOff>
    </xdr:from>
    <xdr:ext cx="405111" cy="259045"/>
    <xdr:sp macro="" textlink="">
      <xdr:nvSpPr>
        <xdr:cNvPr id="227" name="n_1mainValue【福祉施設】&#10;有形固定資産減価償却率"/>
        <xdr:cNvSpPr txBox="1"/>
      </xdr:nvSpPr>
      <xdr:spPr>
        <a:xfrm>
          <a:off x="3582043" y="1322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143256</xdr:rowOff>
    </xdr:from>
    <xdr:to>
      <xdr:col>15</xdr:col>
      <xdr:colOff>180340</xdr:colOff>
      <xdr:row>84</xdr:row>
      <xdr:rowOff>98450</xdr:rowOff>
    </xdr:to>
    <xdr:cxnSp macro="">
      <xdr:nvCxnSpPr>
        <xdr:cNvPr id="249" name="直線コネクタ 248"/>
        <xdr:cNvCxnSpPr/>
      </xdr:nvCxnSpPr>
      <xdr:spPr>
        <a:xfrm flipV="1">
          <a:off x="10476865" y="13687806"/>
          <a:ext cx="0" cy="81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102277</xdr:rowOff>
    </xdr:from>
    <xdr:ext cx="469744" cy="259045"/>
    <xdr:sp macro="" textlink="">
      <xdr:nvSpPr>
        <xdr:cNvPr id="250" name="【福祉施設】&#10;一人当たり面積最小値テキスト"/>
        <xdr:cNvSpPr txBox="1"/>
      </xdr:nvSpPr>
      <xdr:spPr>
        <a:xfrm>
          <a:off x="10566400" y="145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84</xdr:row>
      <xdr:rowOff>98450</xdr:rowOff>
    </xdr:from>
    <xdr:to>
      <xdr:col>15</xdr:col>
      <xdr:colOff>269875</xdr:colOff>
      <xdr:row>84</xdr:row>
      <xdr:rowOff>98450</xdr:rowOff>
    </xdr:to>
    <xdr:cxnSp macro="">
      <xdr:nvCxnSpPr>
        <xdr:cNvPr id="251" name="直線コネクタ 250"/>
        <xdr:cNvCxnSpPr/>
      </xdr:nvCxnSpPr>
      <xdr:spPr>
        <a:xfrm>
          <a:off x="10388600" y="1450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89933</xdr:rowOff>
    </xdr:from>
    <xdr:ext cx="469744" cy="259045"/>
    <xdr:sp macro="" textlink="">
      <xdr:nvSpPr>
        <xdr:cNvPr id="252" name="【福祉施設】&#10;一人当たり面積最大値テキスト"/>
        <xdr:cNvSpPr txBox="1"/>
      </xdr:nvSpPr>
      <xdr:spPr>
        <a:xfrm>
          <a:off x="10566400" y="134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79</xdr:row>
      <xdr:rowOff>143256</xdr:rowOff>
    </xdr:from>
    <xdr:to>
      <xdr:col>15</xdr:col>
      <xdr:colOff>269875</xdr:colOff>
      <xdr:row>79</xdr:row>
      <xdr:rowOff>143256</xdr:rowOff>
    </xdr:to>
    <xdr:cxnSp macro="">
      <xdr:nvCxnSpPr>
        <xdr:cNvPr id="253" name="直線コネクタ 252"/>
        <xdr:cNvCxnSpPr/>
      </xdr:nvCxnSpPr>
      <xdr:spPr>
        <a:xfrm>
          <a:off x="10388600" y="1368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23792</xdr:rowOff>
    </xdr:from>
    <xdr:ext cx="469744" cy="259045"/>
    <xdr:sp macro="" textlink="">
      <xdr:nvSpPr>
        <xdr:cNvPr id="254" name="【福祉施設】&#10;一人当たり面積平均値テキスト"/>
        <xdr:cNvSpPr txBox="1"/>
      </xdr:nvSpPr>
      <xdr:spPr>
        <a:xfrm>
          <a:off x="10566400" y="1408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45365</xdr:rowOff>
    </xdr:from>
    <xdr:to>
      <xdr:col>15</xdr:col>
      <xdr:colOff>231775</xdr:colOff>
      <xdr:row>82</xdr:row>
      <xdr:rowOff>146965</xdr:rowOff>
    </xdr:to>
    <xdr:sp macro="" textlink="">
      <xdr:nvSpPr>
        <xdr:cNvPr id="255" name="フローチャート : 判断 254"/>
        <xdr:cNvSpPr/>
      </xdr:nvSpPr>
      <xdr:spPr>
        <a:xfrm>
          <a:off x="10426700" y="141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143663</xdr:rowOff>
    </xdr:from>
    <xdr:to>
      <xdr:col>14</xdr:col>
      <xdr:colOff>79375</xdr:colOff>
      <xdr:row>84</xdr:row>
      <xdr:rowOff>73813</xdr:rowOff>
    </xdr:to>
    <xdr:sp macro="" textlink="">
      <xdr:nvSpPr>
        <xdr:cNvPr id="256" name="フローチャート : 判断 255"/>
        <xdr:cNvSpPr/>
      </xdr:nvSpPr>
      <xdr:spPr>
        <a:xfrm>
          <a:off x="9588500" y="1437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90340</xdr:rowOff>
    </xdr:from>
    <xdr:ext cx="469744" cy="259045"/>
    <xdr:sp macro="" textlink="">
      <xdr:nvSpPr>
        <xdr:cNvPr id="257" name="n_1aveValue【福祉施設】&#10;一人当たり面積"/>
        <xdr:cNvSpPr txBox="1"/>
      </xdr:nvSpPr>
      <xdr:spPr>
        <a:xfrm>
          <a:off x="9391727" y="141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21589</xdr:rowOff>
    </xdr:from>
    <xdr:to>
      <xdr:col>14</xdr:col>
      <xdr:colOff>79375</xdr:colOff>
      <xdr:row>85</xdr:row>
      <xdr:rowOff>123189</xdr:rowOff>
    </xdr:to>
    <xdr:sp macro="" textlink="">
      <xdr:nvSpPr>
        <xdr:cNvPr id="263" name="円/楕円 262"/>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114316</xdr:rowOff>
    </xdr:from>
    <xdr:ext cx="469744" cy="259045"/>
    <xdr:sp macro="" textlink="">
      <xdr:nvSpPr>
        <xdr:cNvPr id="264" name="n_1main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1" name="テキスト ボックス 29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1" name="テキスト ボックス 30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41</xdr:row>
      <xdr:rowOff>151638</xdr:rowOff>
    </xdr:to>
    <xdr:cxnSp macro="">
      <xdr:nvCxnSpPr>
        <xdr:cNvPr id="303" name="直線コネクタ 302"/>
        <xdr:cNvCxnSpPr/>
      </xdr:nvCxnSpPr>
      <xdr:spPr>
        <a:xfrm flipV="1">
          <a:off x="16318864" y="594664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155465</xdr:rowOff>
    </xdr:from>
    <xdr:ext cx="405111" cy="259045"/>
    <xdr:sp macro="" textlink="">
      <xdr:nvSpPr>
        <xdr:cNvPr id="304" name="【一般廃棄物処理施設】&#10;有形固定資産減価償却率最小値テキスト"/>
        <xdr:cNvSpPr txBox="1"/>
      </xdr:nvSpPr>
      <xdr:spPr>
        <a:xfrm>
          <a:off x="16408400" y="71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41</xdr:row>
      <xdr:rowOff>151638</xdr:rowOff>
    </xdr:from>
    <xdr:to>
      <xdr:col>23</xdr:col>
      <xdr:colOff>606425</xdr:colOff>
      <xdr:row>41</xdr:row>
      <xdr:rowOff>151638</xdr:rowOff>
    </xdr:to>
    <xdr:cxnSp macro="">
      <xdr:nvCxnSpPr>
        <xdr:cNvPr id="305" name="直線コネクタ 304"/>
        <xdr:cNvCxnSpPr/>
      </xdr:nvCxnSpPr>
      <xdr:spPr>
        <a:xfrm>
          <a:off x="16230600" y="718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306"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307" name="直線コネクタ 306"/>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44975</xdr:rowOff>
    </xdr:from>
    <xdr:ext cx="405111" cy="259045"/>
    <xdr:sp macro="" textlink="">
      <xdr:nvSpPr>
        <xdr:cNvPr id="308" name="【一般廃棄物処理施設】&#10;有形固定資産減価償却率平均値テキスト"/>
        <xdr:cNvSpPr txBox="1"/>
      </xdr:nvSpPr>
      <xdr:spPr>
        <a:xfrm>
          <a:off x="16408400" y="6560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66548</xdr:rowOff>
    </xdr:from>
    <xdr:to>
      <xdr:col>23</xdr:col>
      <xdr:colOff>568325</xdr:colOff>
      <xdr:row>38</xdr:row>
      <xdr:rowOff>168148</xdr:rowOff>
    </xdr:to>
    <xdr:sp macro="" textlink="">
      <xdr:nvSpPr>
        <xdr:cNvPr id="309" name="フローチャート : 判断 308"/>
        <xdr:cNvSpPr/>
      </xdr:nvSpPr>
      <xdr:spPr>
        <a:xfrm>
          <a:off x="16268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27686</xdr:rowOff>
    </xdr:from>
    <xdr:to>
      <xdr:col>22</xdr:col>
      <xdr:colOff>415925</xdr:colOff>
      <xdr:row>39</xdr:row>
      <xdr:rowOff>129286</xdr:rowOff>
    </xdr:to>
    <xdr:sp macro="" textlink="">
      <xdr:nvSpPr>
        <xdr:cNvPr id="310" name="フローチャート : 判断 309"/>
        <xdr:cNvSpPr/>
      </xdr:nvSpPr>
      <xdr:spPr>
        <a:xfrm>
          <a:off x="15430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120413</xdr:rowOff>
    </xdr:from>
    <xdr:ext cx="405111" cy="259045"/>
    <xdr:sp macro="" textlink="">
      <xdr:nvSpPr>
        <xdr:cNvPr id="311" name="n_1aveValue【一般廃棄物処理施設】&#10;有形固定資産減価償却率"/>
        <xdr:cNvSpPr txBox="1"/>
      </xdr:nvSpPr>
      <xdr:spPr>
        <a:xfrm>
          <a:off x="15266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130556</xdr:rowOff>
    </xdr:from>
    <xdr:to>
      <xdr:col>22</xdr:col>
      <xdr:colOff>415925</xdr:colOff>
      <xdr:row>39</xdr:row>
      <xdr:rowOff>60706</xdr:rowOff>
    </xdr:to>
    <xdr:sp macro="" textlink="">
      <xdr:nvSpPr>
        <xdr:cNvPr id="317" name="円/楕円 316"/>
        <xdr:cNvSpPr/>
      </xdr:nvSpPr>
      <xdr:spPr>
        <a:xfrm>
          <a:off x="15430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77233</xdr:rowOff>
    </xdr:from>
    <xdr:ext cx="405111" cy="259045"/>
    <xdr:sp macro="" textlink="">
      <xdr:nvSpPr>
        <xdr:cNvPr id="318" name="n_1mainValue【一般廃棄物処理施設】&#10;有形固定資産減価償却率"/>
        <xdr:cNvSpPr txBox="1"/>
      </xdr:nvSpPr>
      <xdr:spPr>
        <a:xfrm>
          <a:off x="15266043" y="642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0" name="テキスト ボックス 32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2" name="テキスト ボックス 33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34" name="テキスト ボックス 33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36" name="テキスト ボックス 33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8" name="テキスト ボックス 33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340" name="直線コネクタ 339"/>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341"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342" name="直線コネクタ 341"/>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343"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344" name="直線コネクタ 343"/>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345"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346" name="フローチャート : 判断 345"/>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347" name="フローチャート : 判断 346"/>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348"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39180</xdr:rowOff>
    </xdr:from>
    <xdr:to>
      <xdr:col>31</xdr:col>
      <xdr:colOff>85725</xdr:colOff>
      <xdr:row>41</xdr:row>
      <xdr:rowOff>140780</xdr:rowOff>
    </xdr:to>
    <xdr:sp macro="" textlink="">
      <xdr:nvSpPr>
        <xdr:cNvPr id="354" name="円/楕円 353"/>
        <xdr:cNvSpPr/>
      </xdr:nvSpPr>
      <xdr:spPr>
        <a:xfrm>
          <a:off x="21272500" y="70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131907</xdr:rowOff>
    </xdr:from>
    <xdr:ext cx="469744" cy="259045"/>
    <xdr:sp macro="" textlink="">
      <xdr:nvSpPr>
        <xdr:cNvPr id="355" name="n_1mainValue【一般廃棄物処理施設】&#10;一人当たり有形固定資産（償却資産）額"/>
        <xdr:cNvSpPr txBox="1"/>
      </xdr:nvSpPr>
      <xdr:spPr>
        <a:xfrm>
          <a:off x="21075727" y="716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64" name="正方形/長方形 3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5" name="正方形/長方形 3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6" name="正方形/長方形 3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7" name="正方形/長方形 3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8" name="正方形/長方形 3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9" name="正方形/長方形 3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0" name="正方形/長方形 3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1" name="正方形/長方形 37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2" name="正方形/長方形 3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3" name="正方形/長方形 3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4" name="正方形/長方形 3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5" name="正方形/長方形 3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6" name="正方形/長方形 3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7" name="正方形/長方形 3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8" name="正方形/長方形 3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79" name="正方形/長方形 3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0" name="正方形/長方形 3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1" name="正方形/長方形 3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2" name="正方形/長方形 3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3" name="正方形/長方形 3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4" name="正方形/長方形 3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5" name="正方形/長方形 3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6" name="正方形/長方形 3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7" name="正方形/長方形 3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88" name="正方形/長方形 3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9" name="正方形/長方形 3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0" name="正方形/長方形 3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1" name="正方形/長方形 3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2" name="正方形/長方形 3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3" name="正方形/長方形 3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4" name="正方形/長方形 3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5" name="正方形/長方形 3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6" name="テキスト ボックス 3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7" name="直線コネクタ 3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98" name="テキスト ボックス 3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9" name="直線コネクタ 3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0" name="テキスト ボックス 3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1" name="直線コネクタ 4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2" name="テキスト ボックス 4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3" name="直線コネクタ 4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4" name="テキスト ボックス 4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5" name="直線コネクタ 4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6" name="テキスト ボックス 4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7" name="直線コネクタ 4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08" name="テキスト ボックス 4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9" name="直線コネクタ 4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0" name="テキスト ボックス 4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412" name="直線コネクタ 411"/>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413"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414" name="直線コネクタ 41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15"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16" name="直線コネクタ 415"/>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417"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418" name="フローチャート : 判断 417"/>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19" name="フローチャート : 判断 418"/>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420" name="n_1aveValue【庁舎】&#10;有形固定資産減価償却率"/>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1" name="テキスト ボックス 4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2" name="テキスト ボックス 4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3" name="テキスト ボックス 4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4" name="テキスト ボックス 4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5" name="テキスト ボックス 4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126364</xdr:rowOff>
    </xdr:from>
    <xdr:to>
      <xdr:col>22</xdr:col>
      <xdr:colOff>415925</xdr:colOff>
      <xdr:row>105</xdr:row>
      <xdr:rowOff>56514</xdr:rowOff>
    </xdr:to>
    <xdr:sp macro="" textlink="">
      <xdr:nvSpPr>
        <xdr:cNvPr id="426" name="円/楕円 425"/>
        <xdr:cNvSpPr/>
      </xdr:nvSpPr>
      <xdr:spPr>
        <a:xfrm>
          <a:off x="15430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47641</xdr:rowOff>
    </xdr:from>
    <xdr:ext cx="405111" cy="259045"/>
    <xdr:sp macro="" textlink="">
      <xdr:nvSpPr>
        <xdr:cNvPr id="427" name="n_1mainValue【庁舎】&#10;有形固定資産減価償却率"/>
        <xdr:cNvSpPr txBox="1"/>
      </xdr:nvSpPr>
      <xdr:spPr>
        <a:xfrm>
          <a:off x="15266043"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28" name="正方形/長方形 4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9" name="正方形/長方形 4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0" name="正方形/長方形 4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1" name="正方形/長方形 4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2" name="正方形/長方形 4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3" name="正方形/長方形 4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4" name="正方形/長方形 4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5" name="正方形/長方形 4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6" name="テキスト ボックス 4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7" name="直線コネクタ 4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38" name="直線コネクタ 4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39" name="テキスト ボックス 4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0" name="直線コネクタ 4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1" name="テキスト ボックス 4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2" name="直線コネクタ 4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43" name="テキスト ボックス 4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44" name="直線コネクタ 4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45" name="テキスト ボックス 4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6" name="直線コネクタ 4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7" name="テキスト ボックス 4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49" name="直線コネクタ 448"/>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50"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51" name="直線コネクタ 450"/>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52"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53" name="直線コネクタ 452"/>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454"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55" name="フローチャート : 判断 454"/>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56" name="フローチャート : 判断 455"/>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457"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58" name="テキスト ボックス 4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9" name="テキスト ボックス 4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0" name="テキスト ボックス 4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1" name="テキスト ボックス 4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2" name="テキスト ボックス 4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170332</xdr:rowOff>
    </xdr:from>
    <xdr:to>
      <xdr:col>31</xdr:col>
      <xdr:colOff>85725</xdr:colOff>
      <xdr:row>105</xdr:row>
      <xdr:rowOff>100482</xdr:rowOff>
    </xdr:to>
    <xdr:sp macro="" textlink="">
      <xdr:nvSpPr>
        <xdr:cNvPr id="463" name="円/楕円 462"/>
        <xdr:cNvSpPr/>
      </xdr:nvSpPr>
      <xdr:spPr>
        <a:xfrm>
          <a:off x="21272500" y="1800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117009</xdr:rowOff>
    </xdr:from>
    <xdr:ext cx="469744" cy="259045"/>
    <xdr:sp macro="" textlink="">
      <xdr:nvSpPr>
        <xdr:cNvPr id="464" name="n_1mainValue【庁舎】&#10;一人当たり面積"/>
        <xdr:cNvSpPr txBox="1"/>
      </xdr:nvSpPr>
      <xdr:spPr>
        <a:xfrm>
          <a:off x="21075727" y="1777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65" name="正方形/長方形 4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6" name="正方形/長方形 4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67" name="テキスト ボックス 4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ほとんどの類型において、有形固定資産減価償却率は類似団体平均を上回っているが、これは当町の施設等は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％に近いほど耐用年数に近づき、古い施設が多く点在しています。今後については、公共施設等総合管理及び行財政実施計画に基づき、老朽化対策に取り組んでいきます。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北海道滝上町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2,731
2,717
766.89
4,729,133
4,388,826
257,083
2,837,810
5,459,510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人口減少や全国平均を上回る高齢化率（平成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42.8</a:t>
          </a:r>
          <a:r>
            <a:rPr kumimoji="1" lang="ja-JP" altLang="ja-JP" sz="1100">
              <a:solidFill>
                <a:schemeClr val="dk1"/>
              </a:solidFill>
              <a:effectLst/>
              <a:latin typeface="+mn-lt"/>
              <a:ea typeface="+mn-ea"/>
              <a:cs typeface="+mn-cs"/>
            </a:rPr>
            <a:t>％）に加え、町内に中心となる産業がないこと等により財政基盤が弱く、類似団体平均を下回っている。町内における経済情勢・雇用状況のなかで、自主財源の増収を見込むことは、大変厳しい状況ではあるが、職員一人ひとりの積極的な創意工夫により産業振興に向けた施策を講じ、雇用の拡大、定住人口の増加を目指し、財政力及び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58928</xdr:rowOff>
    </xdr:from>
    <xdr:to>
      <xdr:col>7</xdr:col>
      <xdr:colOff>152400</xdr:colOff>
      <xdr:row>44</xdr:row>
      <xdr:rowOff>58928</xdr:rowOff>
    </xdr:to>
    <xdr:cxnSp macro="">
      <xdr:nvCxnSpPr>
        <xdr:cNvPr id="65" name="直線コネクタ 64"/>
        <xdr:cNvCxnSpPr/>
      </xdr:nvCxnSpPr>
      <xdr:spPr>
        <a:xfrm>
          <a:off x="4114800" y="7602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58928</xdr:rowOff>
    </xdr:from>
    <xdr:to>
      <xdr:col>6</xdr:col>
      <xdr:colOff>0</xdr:colOff>
      <xdr:row>44</xdr:row>
      <xdr:rowOff>68580</xdr:rowOff>
    </xdr:to>
    <xdr:cxnSp macro="">
      <xdr:nvCxnSpPr>
        <xdr:cNvPr id="68" name="直線コネクタ 67"/>
        <xdr:cNvCxnSpPr/>
      </xdr:nvCxnSpPr>
      <xdr:spPr>
        <a:xfrm flipV="1">
          <a:off x="3225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68580</xdr:rowOff>
    </xdr:to>
    <xdr:cxnSp macro="">
      <xdr:nvCxnSpPr>
        <xdr:cNvPr id="71" name="直線コネクタ 70"/>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58928</xdr:rowOff>
    </xdr:from>
    <xdr:to>
      <xdr:col>3</xdr:col>
      <xdr:colOff>279400</xdr:colOff>
      <xdr:row>44</xdr:row>
      <xdr:rowOff>68580</xdr:rowOff>
    </xdr:to>
    <xdr:cxnSp macro="">
      <xdr:nvCxnSpPr>
        <xdr:cNvPr id="74" name="直線コネクタ 73"/>
        <xdr:cNvCxnSpPr/>
      </xdr:nvCxnSpPr>
      <xdr:spPr>
        <a:xfrm>
          <a:off x="1447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8128</xdr:rowOff>
    </xdr:from>
    <xdr:to>
      <xdr:col>7</xdr:col>
      <xdr:colOff>203200</xdr:colOff>
      <xdr:row>44</xdr:row>
      <xdr:rowOff>109728</xdr:rowOff>
    </xdr:to>
    <xdr:sp macro="" textlink="">
      <xdr:nvSpPr>
        <xdr:cNvPr id="84" name="円/楕円 83"/>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75455</xdr:rowOff>
    </xdr:from>
    <xdr:ext cx="762000" cy="259045"/>
    <xdr:sp macro="" textlink="">
      <xdr:nvSpPr>
        <xdr:cNvPr id="85" name="財政力該当値テキスト"/>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8128</xdr:rowOff>
    </xdr:from>
    <xdr:to>
      <xdr:col>6</xdr:col>
      <xdr:colOff>50800</xdr:colOff>
      <xdr:row>44</xdr:row>
      <xdr:rowOff>109728</xdr:rowOff>
    </xdr:to>
    <xdr:sp macro="" textlink="">
      <xdr:nvSpPr>
        <xdr:cNvPr id="86" name="円/楕円 85"/>
        <xdr:cNvSpPr/>
      </xdr:nvSpPr>
      <xdr:spPr>
        <a:xfrm>
          <a:off x="4064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94505</xdr:rowOff>
    </xdr:from>
    <xdr:ext cx="736600" cy="259045"/>
    <xdr:sp macro="" textlink="">
      <xdr:nvSpPr>
        <xdr:cNvPr id="87" name="テキスト ボックス 86"/>
        <xdr:cNvSpPr txBox="1"/>
      </xdr:nvSpPr>
      <xdr:spPr>
        <a:xfrm>
          <a:off x="3733800" y="763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88" name="円/楕円 87"/>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89" name="テキスト ボックス 88"/>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0" name="円/楕円 89"/>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1" name="テキスト ボックス 90"/>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8128</xdr:rowOff>
    </xdr:from>
    <xdr:to>
      <xdr:col>2</xdr:col>
      <xdr:colOff>127000</xdr:colOff>
      <xdr:row>44</xdr:row>
      <xdr:rowOff>109728</xdr:rowOff>
    </xdr:to>
    <xdr:sp macro="" textlink="">
      <xdr:nvSpPr>
        <xdr:cNvPr id="92" name="円/楕円 91"/>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94505</xdr:rowOff>
    </xdr:from>
    <xdr:ext cx="762000" cy="259045"/>
    <xdr:sp macro="" textlink="">
      <xdr:nvSpPr>
        <xdr:cNvPr id="93" name="テキスト ボックス 92"/>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ここ</a:t>
          </a:r>
          <a:r>
            <a:rPr kumimoji="1" lang="ja-JP" altLang="ja-JP" sz="1100">
              <a:solidFill>
                <a:schemeClr val="dk1"/>
              </a:solidFill>
              <a:effectLst/>
              <a:latin typeface="+mn-lt"/>
              <a:ea typeface="+mn-ea"/>
              <a:cs typeface="+mn-cs"/>
            </a:rPr>
            <a:t>類似団体平均より上回ってはいるものの、引き続き積極的な創意工夫により義務的経費の削減に努め、財政の健全化を図る。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130628</xdr:rowOff>
    </xdr:from>
    <xdr:to>
      <xdr:col>7</xdr:col>
      <xdr:colOff>152400</xdr:colOff>
      <xdr:row>63</xdr:row>
      <xdr:rowOff>41910</xdr:rowOff>
    </xdr:to>
    <xdr:cxnSp macro="">
      <xdr:nvCxnSpPr>
        <xdr:cNvPr id="130" name="直線コネクタ 129"/>
        <xdr:cNvCxnSpPr/>
      </xdr:nvCxnSpPr>
      <xdr:spPr>
        <a:xfrm>
          <a:off x="4114800" y="10760528"/>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62</xdr:row>
      <xdr:rowOff>130628</xdr:rowOff>
    </xdr:to>
    <xdr:cxnSp macro="">
      <xdr:nvCxnSpPr>
        <xdr:cNvPr id="133" name="直線コネクタ 132"/>
        <xdr:cNvCxnSpPr/>
      </xdr:nvCxnSpPr>
      <xdr:spPr>
        <a:xfrm>
          <a:off x="3225800" y="10601960"/>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53884</xdr:rowOff>
    </xdr:from>
    <xdr:to>
      <xdr:col>4</xdr:col>
      <xdr:colOff>482600</xdr:colOff>
      <xdr:row>61</xdr:row>
      <xdr:rowOff>143510</xdr:rowOff>
    </xdr:to>
    <xdr:cxnSp macro="">
      <xdr:nvCxnSpPr>
        <xdr:cNvPr id="136" name="直線コネクタ 135"/>
        <xdr:cNvCxnSpPr/>
      </xdr:nvCxnSpPr>
      <xdr:spPr>
        <a:xfrm>
          <a:off x="2336800" y="1051233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53884</xdr:rowOff>
    </xdr:from>
    <xdr:to>
      <xdr:col>3</xdr:col>
      <xdr:colOff>279400</xdr:colOff>
      <xdr:row>61</xdr:row>
      <xdr:rowOff>53884</xdr:rowOff>
    </xdr:to>
    <xdr:cxnSp macro="">
      <xdr:nvCxnSpPr>
        <xdr:cNvPr id="139" name="直線コネクタ 138"/>
        <xdr:cNvCxnSpPr/>
      </xdr:nvCxnSpPr>
      <xdr:spPr>
        <a:xfrm>
          <a:off x="1447800" y="10512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49" name="円/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7637</xdr:rowOff>
    </xdr:from>
    <xdr:ext cx="762000" cy="259045"/>
    <xdr:sp macro="" textlink="">
      <xdr:nvSpPr>
        <xdr:cNvPr id="150"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79828</xdr:rowOff>
    </xdr:from>
    <xdr:to>
      <xdr:col>6</xdr:col>
      <xdr:colOff>50800</xdr:colOff>
      <xdr:row>63</xdr:row>
      <xdr:rowOff>9978</xdr:rowOff>
    </xdr:to>
    <xdr:sp macro="" textlink="">
      <xdr:nvSpPr>
        <xdr:cNvPr id="151" name="円/楕円 150"/>
        <xdr:cNvSpPr/>
      </xdr:nvSpPr>
      <xdr:spPr>
        <a:xfrm>
          <a:off x="4064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20155</xdr:rowOff>
    </xdr:from>
    <xdr:ext cx="736600" cy="259045"/>
    <xdr:sp macro="" textlink="">
      <xdr:nvSpPr>
        <xdr:cNvPr id="152" name="テキスト ボックス 151"/>
        <xdr:cNvSpPr txBox="1"/>
      </xdr:nvSpPr>
      <xdr:spPr>
        <a:xfrm>
          <a:off x="3733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92710</xdr:rowOff>
    </xdr:from>
    <xdr:to>
      <xdr:col>4</xdr:col>
      <xdr:colOff>533400</xdr:colOff>
      <xdr:row>62</xdr:row>
      <xdr:rowOff>22860</xdr:rowOff>
    </xdr:to>
    <xdr:sp macro="" textlink="">
      <xdr:nvSpPr>
        <xdr:cNvPr id="153" name="円/楕円 152"/>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54" name="テキスト ボックス 153"/>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3084</xdr:rowOff>
    </xdr:from>
    <xdr:to>
      <xdr:col>3</xdr:col>
      <xdr:colOff>330200</xdr:colOff>
      <xdr:row>61</xdr:row>
      <xdr:rowOff>104684</xdr:rowOff>
    </xdr:to>
    <xdr:sp macro="" textlink="">
      <xdr:nvSpPr>
        <xdr:cNvPr id="155" name="円/楕円 154"/>
        <xdr:cNvSpPr/>
      </xdr:nvSpPr>
      <xdr:spPr>
        <a:xfrm>
          <a:off x="2286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56" name="テキスト ボックス 155"/>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3084</xdr:rowOff>
    </xdr:from>
    <xdr:to>
      <xdr:col>2</xdr:col>
      <xdr:colOff>127000</xdr:colOff>
      <xdr:row>61</xdr:row>
      <xdr:rowOff>104684</xdr:rowOff>
    </xdr:to>
    <xdr:sp macro="" textlink="">
      <xdr:nvSpPr>
        <xdr:cNvPr id="157" name="円/楕円 156"/>
        <xdr:cNvSpPr/>
      </xdr:nvSpPr>
      <xdr:spPr>
        <a:xfrm>
          <a:off x="1397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114861</xdr:rowOff>
    </xdr:from>
    <xdr:ext cx="762000" cy="259045"/>
    <xdr:sp macro="" textlink="">
      <xdr:nvSpPr>
        <xdr:cNvPr id="158" name="テキスト ボックス 157"/>
        <xdr:cNvSpPr txBox="1"/>
      </xdr:nvSpPr>
      <xdr:spPr>
        <a:xfrm>
          <a:off x="1066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[508,269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主な要因は物件費であるが、その原因は、保有する公共施設の多さにある。既存施設の運営方法の見直しや老朽施設等の廃止によるコスト管理の徹底を図ることにより、より一層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96890</xdr:rowOff>
    </xdr:from>
    <xdr:to>
      <xdr:col>7</xdr:col>
      <xdr:colOff>152400</xdr:colOff>
      <xdr:row>83</xdr:row>
      <xdr:rowOff>113081</xdr:rowOff>
    </xdr:to>
    <xdr:cxnSp macro="">
      <xdr:nvCxnSpPr>
        <xdr:cNvPr id="194" name="直線コネクタ 193"/>
        <xdr:cNvCxnSpPr/>
      </xdr:nvCxnSpPr>
      <xdr:spPr>
        <a:xfrm flipV="1">
          <a:off x="4114800" y="14327240"/>
          <a:ext cx="838200" cy="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34965</xdr:rowOff>
    </xdr:from>
    <xdr:to>
      <xdr:col>6</xdr:col>
      <xdr:colOff>0</xdr:colOff>
      <xdr:row>83</xdr:row>
      <xdr:rowOff>113081</xdr:rowOff>
    </xdr:to>
    <xdr:cxnSp macro="">
      <xdr:nvCxnSpPr>
        <xdr:cNvPr id="197" name="直線コネクタ 196"/>
        <xdr:cNvCxnSpPr/>
      </xdr:nvCxnSpPr>
      <xdr:spPr>
        <a:xfrm>
          <a:off x="3225800" y="14265315"/>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15095</xdr:rowOff>
    </xdr:from>
    <xdr:to>
      <xdr:col>4</xdr:col>
      <xdr:colOff>482600</xdr:colOff>
      <xdr:row>83</xdr:row>
      <xdr:rowOff>34965</xdr:rowOff>
    </xdr:to>
    <xdr:cxnSp macro="">
      <xdr:nvCxnSpPr>
        <xdr:cNvPr id="200" name="直線コネクタ 199"/>
        <xdr:cNvCxnSpPr/>
      </xdr:nvCxnSpPr>
      <xdr:spPr>
        <a:xfrm>
          <a:off x="2336800" y="14245445"/>
          <a:ext cx="889000" cy="1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168515</xdr:rowOff>
    </xdr:from>
    <xdr:to>
      <xdr:col>3</xdr:col>
      <xdr:colOff>279400</xdr:colOff>
      <xdr:row>83</xdr:row>
      <xdr:rowOff>15095</xdr:rowOff>
    </xdr:to>
    <xdr:cxnSp macro="">
      <xdr:nvCxnSpPr>
        <xdr:cNvPr id="203" name="直線コネクタ 202"/>
        <xdr:cNvCxnSpPr/>
      </xdr:nvCxnSpPr>
      <xdr:spPr>
        <a:xfrm>
          <a:off x="1447800" y="14227415"/>
          <a:ext cx="889000" cy="1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46090</xdr:rowOff>
    </xdr:from>
    <xdr:to>
      <xdr:col>7</xdr:col>
      <xdr:colOff>203200</xdr:colOff>
      <xdr:row>83</xdr:row>
      <xdr:rowOff>147690</xdr:rowOff>
    </xdr:to>
    <xdr:sp macro="" textlink="">
      <xdr:nvSpPr>
        <xdr:cNvPr id="213" name="円/楕円 212"/>
        <xdr:cNvSpPr/>
      </xdr:nvSpPr>
      <xdr:spPr>
        <a:xfrm>
          <a:off x="4902200" y="1427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18167</xdr:rowOff>
    </xdr:from>
    <xdr:ext cx="762000" cy="259045"/>
    <xdr:sp macro="" textlink="">
      <xdr:nvSpPr>
        <xdr:cNvPr id="214" name="人件費・物件費等の状況該当値テキスト"/>
        <xdr:cNvSpPr txBox="1"/>
      </xdr:nvSpPr>
      <xdr:spPr>
        <a:xfrm>
          <a:off x="5041900" y="142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508,269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62281</xdr:rowOff>
    </xdr:from>
    <xdr:to>
      <xdr:col>6</xdr:col>
      <xdr:colOff>50800</xdr:colOff>
      <xdr:row>83</xdr:row>
      <xdr:rowOff>163881</xdr:rowOff>
    </xdr:to>
    <xdr:sp macro="" textlink="">
      <xdr:nvSpPr>
        <xdr:cNvPr id="215" name="円/楕円 214"/>
        <xdr:cNvSpPr/>
      </xdr:nvSpPr>
      <xdr:spPr>
        <a:xfrm>
          <a:off x="4064000" y="142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148658</xdr:rowOff>
    </xdr:from>
    <xdr:ext cx="736600" cy="259045"/>
    <xdr:sp macro="" textlink="">
      <xdr:nvSpPr>
        <xdr:cNvPr id="216" name="テキスト ボックス 215"/>
        <xdr:cNvSpPr txBox="1"/>
      </xdr:nvSpPr>
      <xdr:spPr>
        <a:xfrm>
          <a:off x="3733800" y="1437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522,360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155615</xdr:rowOff>
    </xdr:from>
    <xdr:to>
      <xdr:col>4</xdr:col>
      <xdr:colOff>533400</xdr:colOff>
      <xdr:row>83</xdr:row>
      <xdr:rowOff>85765</xdr:rowOff>
    </xdr:to>
    <xdr:sp macro="" textlink="">
      <xdr:nvSpPr>
        <xdr:cNvPr id="217" name="円/楕円 216"/>
        <xdr:cNvSpPr/>
      </xdr:nvSpPr>
      <xdr:spPr>
        <a:xfrm>
          <a:off x="3175000" y="142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70542</xdr:rowOff>
    </xdr:from>
    <xdr:ext cx="762000" cy="259045"/>
    <xdr:sp macro="" textlink="">
      <xdr:nvSpPr>
        <xdr:cNvPr id="218" name="テキスト ボックス 217"/>
        <xdr:cNvSpPr txBox="1"/>
      </xdr:nvSpPr>
      <xdr:spPr>
        <a:xfrm>
          <a:off x="2844800" y="1430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454,377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135745</xdr:rowOff>
    </xdr:from>
    <xdr:to>
      <xdr:col>3</xdr:col>
      <xdr:colOff>330200</xdr:colOff>
      <xdr:row>83</xdr:row>
      <xdr:rowOff>65895</xdr:rowOff>
    </xdr:to>
    <xdr:sp macro="" textlink="">
      <xdr:nvSpPr>
        <xdr:cNvPr id="219" name="円/楕円 218"/>
        <xdr:cNvSpPr/>
      </xdr:nvSpPr>
      <xdr:spPr>
        <a:xfrm>
          <a:off x="2286000" y="141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50672</xdr:rowOff>
    </xdr:from>
    <xdr:ext cx="762000" cy="259045"/>
    <xdr:sp macro="" textlink="">
      <xdr:nvSpPr>
        <xdr:cNvPr id="220" name="テキスト ボックス 219"/>
        <xdr:cNvSpPr txBox="1"/>
      </xdr:nvSpPr>
      <xdr:spPr>
        <a:xfrm>
          <a:off x="1955800" y="1428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437,084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117715</xdr:rowOff>
    </xdr:from>
    <xdr:to>
      <xdr:col>2</xdr:col>
      <xdr:colOff>127000</xdr:colOff>
      <xdr:row>83</xdr:row>
      <xdr:rowOff>47865</xdr:rowOff>
    </xdr:to>
    <xdr:sp macro="" textlink="">
      <xdr:nvSpPr>
        <xdr:cNvPr id="221" name="円/楕円 220"/>
        <xdr:cNvSpPr/>
      </xdr:nvSpPr>
      <xdr:spPr>
        <a:xfrm>
          <a:off x="1397000" y="1417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32642</xdr:rowOff>
    </xdr:from>
    <xdr:ext cx="762000" cy="259045"/>
    <xdr:sp macro="" textlink="">
      <xdr:nvSpPr>
        <xdr:cNvPr id="222" name="テキスト ボックス 221"/>
        <xdr:cNvSpPr txBox="1"/>
      </xdr:nvSpPr>
      <xdr:spPr>
        <a:xfrm>
          <a:off x="1066800" y="1426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421,394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職員の給与カット（役６％）を平成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年度で終了したため、類似団体比では依然として高い水準となっているが、国の給与体系に準拠し、各種手当ての総点検など縮減努力を行い給与水準の適正化に努める。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70358</xdr:rowOff>
    </xdr:from>
    <xdr:to>
      <xdr:col>24</xdr:col>
      <xdr:colOff>558800</xdr:colOff>
      <xdr:row>85</xdr:row>
      <xdr:rowOff>99313</xdr:rowOff>
    </xdr:to>
    <xdr:cxnSp macro="">
      <xdr:nvCxnSpPr>
        <xdr:cNvPr id="254" name="直線コネクタ 253"/>
        <xdr:cNvCxnSpPr/>
      </xdr:nvCxnSpPr>
      <xdr:spPr>
        <a:xfrm>
          <a:off x="16179800" y="14643608"/>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70358</xdr:rowOff>
    </xdr:from>
    <xdr:to>
      <xdr:col>23</xdr:col>
      <xdr:colOff>406400</xdr:colOff>
      <xdr:row>85</xdr:row>
      <xdr:rowOff>152400</xdr:rowOff>
    </xdr:to>
    <xdr:cxnSp macro="">
      <xdr:nvCxnSpPr>
        <xdr:cNvPr id="257" name="直線コネクタ 256"/>
        <xdr:cNvCxnSpPr/>
      </xdr:nvCxnSpPr>
      <xdr:spPr>
        <a:xfrm flipV="1">
          <a:off x="15290800" y="1464360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60706</xdr:rowOff>
    </xdr:from>
    <xdr:to>
      <xdr:col>22</xdr:col>
      <xdr:colOff>203200</xdr:colOff>
      <xdr:row>85</xdr:row>
      <xdr:rowOff>152400</xdr:rowOff>
    </xdr:to>
    <xdr:cxnSp macro="">
      <xdr:nvCxnSpPr>
        <xdr:cNvPr id="260" name="直線コネクタ 259"/>
        <xdr:cNvCxnSpPr/>
      </xdr:nvCxnSpPr>
      <xdr:spPr>
        <a:xfrm>
          <a:off x="14401800" y="1463395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60706</xdr:rowOff>
    </xdr:from>
    <xdr:to>
      <xdr:col>21</xdr:col>
      <xdr:colOff>0</xdr:colOff>
      <xdr:row>87</xdr:row>
      <xdr:rowOff>118363</xdr:rowOff>
    </xdr:to>
    <xdr:cxnSp macro="">
      <xdr:nvCxnSpPr>
        <xdr:cNvPr id="263" name="直線コネクタ 262"/>
        <xdr:cNvCxnSpPr/>
      </xdr:nvCxnSpPr>
      <xdr:spPr>
        <a:xfrm flipV="1">
          <a:off x="13512800" y="14633956"/>
          <a:ext cx="889000" cy="40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48513</xdr:rowOff>
    </xdr:from>
    <xdr:to>
      <xdr:col>24</xdr:col>
      <xdr:colOff>609600</xdr:colOff>
      <xdr:row>85</xdr:row>
      <xdr:rowOff>150113</xdr:rowOff>
    </xdr:to>
    <xdr:sp macro="" textlink="">
      <xdr:nvSpPr>
        <xdr:cNvPr id="273" name="円/楕円 272"/>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20590</xdr:rowOff>
    </xdr:from>
    <xdr:ext cx="762000" cy="259045"/>
    <xdr:sp macro="" textlink="">
      <xdr:nvSpPr>
        <xdr:cNvPr id="274" name="給与水準   （国との比較）該当値テキスト"/>
        <xdr:cNvSpPr txBox="1"/>
      </xdr:nvSpPr>
      <xdr:spPr>
        <a:xfrm>
          <a:off x="17106900" y="145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19558</xdr:rowOff>
    </xdr:from>
    <xdr:to>
      <xdr:col>23</xdr:col>
      <xdr:colOff>457200</xdr:colOff>
      <xdr:row>85</xdr:row>
      <xdr:rowOff>121158</xdr:rowOff>
    </xdr:to>
    <xdr:sp macro="" textlink="">
      <xdr:nvSpPr>
        <xdr:cNvPr id="275" name="円/楕円 274"/>
        <xdr:cNvSpPr/>
      </xdr:nvSpPr>
      <xdr:spPr>
        <a:xfrm>
          <a:off x="16129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105935</xdr:rowOff>
    </xdr:from>
    <xdr:ext cx="736600" cy="259045"/>
    <xdr:sp macro="" textlink="">
      <xdr:nvSpPr>
        <xdr:cNvPr id="276" name="テキスト ボックス 275"/>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7" name="円/楕円 276"/>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8" name="テキスト ボックス 277"/>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9906</xdr:rowOff>
    </xdr:from>
    <xdr:to>
      <xdr:col>21</xdr:col>
      <xdr:colOff>50800</xdr:colOff>
      <xdr:row>85</xdr:row>
      <xdr:rowOff>111506</xdr:rowOff>
    </xdr:to>
    <xdr:sp macro="" textlink="">
      <xdr:nvSpPr>
        <xdr:cNvPr id="279" name="円/楕円 278"/>
        <xdr:cNvSpPr/>
      </xdr:nvSpPr>
      <xdr:spPr>
        <a:xfrm>
          <a:off x="14351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96283</xdr:rowOff>
    </xdr:from>
    <xdr:ext cx="762000" cy="259045"/>
    <xdr:sp macro="" textlink="">
      <xdr:nvSpPr>
        <xdr:cNvPr id="280" name="テキスト ボックス 279"/>
        <xdr:cNvSpPr txBox="1"/>
      </xdr:nvSpPr>
      <xdr:spPr>
        <a:xfrm>
          <a:off x="14020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67563</xdr:rowOff>
    </xdr:from>
    <xdr:to>
      <xdr:col>19</xdr:col>
      <xdr:colOff>533400</xdr:colOff>
      <xdr:row>87</xdr:row>
      <xdr:rowOff>169163</xdr:rowOff>
    </xdr:to>
    <xdr:sp macro="" textlink="">
      <xdr:nvSpPr>
        <xdr:cNvPr id="281" name="円/楕円 280"/>
        <xdr:cNvSpPr/>
      </xdr:nvSpPr>
      <xdr:spPr>
        <a:xfrm>
          <a:off x="134620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153940</xdr:rowOff>
    </xdr:from>
    <xdr:ext cx="762000" cy="259045"/>
    <xdr:sp macro="" textlink="">
      <xdr:nvSpPr>
        <xdr:cNvPr id="282" name="テキスト ボックス 281"/>
        <xdr:cNvSpPr txBox="1"/>
      </xdr:nvSpPr>
      <xdr:spPr>
        <a:xfrm>
          <a:off x="13131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定員管理適正化計画に基づき、職員数の適正化を図っているが</a:t>
          </a:r>
          <a:r>
            <a:rPr kumimoji="1" lang="ja-JP" altLang="en-US" sz="1100">
              <a:solidFill>
                <a:schemeClr val="dk1"/>
              </a:solidFill>
              <a:effectLst/>
              <a:latin typeface="+mn-lt"/>
              <a:ea typeface="+mn-ea"/>
              <a:cs typeface="+mn-cs"/>
            </a:rPr>
            <a:t>、管理する公共施設等等が多いことから</a:t>
          </a:r>
          <a:r>
            <a:rPr kumimoji="1" lang="ja-JP" altLang="ja-JP" sz="1100">
              <a:solidFill>
                <a:schemeClr val="dk1"/>
              </a:solidFill>
              <a:effectLst/>
              <a:latin typeface="+mn-lt"/>
              <a:ea typeface="+mn-ea"/>
              <a:cs typeface="+mn-cs"/>
            </a:rPr>
            <a:t>依然として類似団体平均を上回っている。行政サービスが低下しないよう配慮しつつ、定員の適正管理、職員の適正配置に努め、機能的な体制をつくる。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95123</xdr:rowOff>
    </xdr:from>
    <xdr:to>
      <xdr:col>24</xdr:col>
      <xdr:colOff>558800</xdr:colOff>
      <xdr:row>62</xdr:row>
      <xdr:rowOff>108636</xdr:rowOff>
    </xdr:to>
    <xdr:cxnSp macro="">
      <xdr:nvCxnSpPr>
        <xdr:cNvPr id="314" name="直線コネクタ 313"/>
        <xdr:cNvCxnSpPr/>
      </xdr:nvCxnSpPr>
      <xdr:spPr>
        <a:xfrm flipV="1">
          <a:off x="16179800" y="10725023"/>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68338</xdr:rowOff>
    </xdr:from>
    <xdr:to>
      <xdr:col>23</xdr:col>
      <xdr:colOff>406400</xdr:colOff>
      <xdr:row>62</xdr:row>
      <xdr:rowOff>108636</xdr:rowOff>
    </xdr:to>
    <xdr:cxnSp macro="">
      <xdr:nvCxnSpPr>
        <xdr:cNvPr id="317" name="直線コネクタ 316"/>
        <xdr:cNvCxnSpPr/>
      </xdr:nvCxnSpPr>
      <xdr:spPr>
        <a:xfrm>
          <a:off x="15290800" y="10698238"/>
          <a:ext cx="889000" cy="4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49759</xdr:rowOff>
    </xdr:from>
    <xdr:to>
      <xdr:col>22</xdr:col>
      <xdr:colOff>203200</xdr:colOff>
      <xdr:row>62</xdr:row>
      <xdr:rowOff>68338</xdr:rowOff>
    </xdr:to>
    <xdr:cxnSp macro="">
      <xdr:nvCxnSpPr>
        <xdr:cNvPr id="320" name="直線コネクタ 319"/>
        <xdr:cNvCxnSpPr/>
      </xdr:nvCxnSpPr>
      <xdr:spPr>
        <a:xfrm>
          <a:off x="14401800" y="10679659"/>
          <a:ext cx="889000" cy="1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28042</xdr:rowOff>
    </xdr:from>
    <xdr:to>
      <xdr:col>21</xdr:col>
      <xdr:colOff>0</xdr:colOff>
      <xdr:row>62</xdr:row>
      <xdr:rowOff>49759</xdr:rowOff>
    </xdr:to>
    <xdr:cxnSp macro="">
      <xdr:nvCxnSpPr>
        <xdr:cNvPr id="323" name="直線コネクタ 322"/>
        <xdr:cNvCxnSpPr/>
      </xdr:nvCxnSpPr>
      <xdr:spPr>
        <a:xfrm>
          <a:off x="13512800" y="1065794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44323</xdr:rowOff>
    </xdr:from>
    <xdr:to>
      <xdr:col>24</xdr:col>
      <xdr:colOff>609600</xdr:colOff>
      <xdr:row>62</xdr:row>
      <xdr:rowOff>145923</xdr:rowOff>
    </xdr:to>
    <xdr:sp macro="" textlink="">
      <xdr:nvSpPr>
        <xdr:cNvPr id="333" name="円/楕円 332"/>
        <xdr:cNvSpPr/>
      </xdr:nvSpPr>
      <xdr:spPr>
        <a:xfrm>
          <a:off x="16967200" y="106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16400</xdr:rowOff>
    </xdr:from>
    <xdr:ext cx="762000" cy="259045"/>
    <xdr:sp macro="" textlink="">
      <xdr:nvSpPr>
        <xdr:cNvPr id="334" name="定員管理の状況該当値テキスト"/>
        <xdr:cNvSpPr txBox="1"/>
      </xdr:nvSpPr>
      <xdr:spPr>
        <a:xfrm>
          <a:off x="17106900" y="1064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57836</xdr:rowOff>
    </xdr:from>
    <xdr:to>
      <xdr:col>23</xdr:col>
      <xdr:colOff>457200</xdr:colOff>
      <xdr:row>62</xdr:row>
      <xdr:rowOff>159436</xdr:rowOff>
    </xdr:to>
    <xdr:sp macro="" textlink="">
      <xdr:nvSpPr>
        <xdr:cNvPr id="335" name="円/楕円 334"/>
        <xdr:cNvSpPr/>
      </xdr:nvSpPr>
      <xdr:spPr>
        <a:xfrm>
          <a:off x="16129000" y="106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144213</xdr:rowOff>
    </xdr:from>
    <xdr:ext cx="736600" cy="259045"/>
    <xdr:sp macro="" textlink="">
      <xdr:nvSpPr>
        <xdr:cNvPr id="336" name="テキスト ボックス 335"/>
        <xdr:cNvSpPr txBox="1"/>
      </xdr:nvSpPr>
      <xdr:spPr>
        <a:xfrm>
          <a:off x="15798800" y="10774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17538</xdr:rowOff>
    </xdr:from>
    <xdr:to>
      <xdr:col>22</xdr:col>
      <xdr:colOff>254000</xdr:colOff>
      <xdr:row>62</xdr:row>
      <xdr:rowOff>119138</xdr:rowOff>
    </xdr:to>
    <xdr:sp macro="" textlink="">
      <xdr:nvSpPr>
        <xdr:cNvPr id="337" name="円/楕円 336"/>
        <xdr:cNvSpPr/>
      </xdr:nvSpPr>
      <xdr:spPr>
        <a:xfrm>
          <a:off x="15240000" y="1064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103915</xdr:rowOff>
    </xdr:from>
    <xdr:ext cx="762000" cy="259045"/>
    <xdr:sp macro="" textlink="">
      <xdr:nvSpPr>
        <xdr:cNvPr id="338" name="テキスト ボックス 337"/>
        <xdr:cNvSpPr txBox="1"/>
      </xdr:nvSpPr>
      <xdr:spPr>
        <a:xfrm>
          <a:off x="14909800" y="1073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170409</xdr:rowOff>
    </xdr:from>
    <xdr:to>
      <xdr:col>21</xdr:col>
      <xdr:colOff>50800</xdr:colOff>
      <xdr:row>62</xdr:row>
      <xdr:rowOff>100559</xdr:rowOff>
    </xdr:to>
    <xdr:sp macro="" textlink="">
      <xdr:nvSpPr>
        <xdr:cNvPr id="339" name="円/楕円 338"/>
        <xdr:cNvSpPr/>
      </xdr:nvSpPr>
      <xdr:spPr>
        <a:xfrm>
          <a:off x="14351000" y="1062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85336</xdr:rowOff>
    </xdr:from>
    <xdr:ext cx="762000" cy="259045"/>
    <xdr:sp macro="" textlink="">
      <xdr:nvSpPr>
        <xdr:cNvPr id="340" name="テキスト ボックス 339"/>
        <xdr:cNvSpPr txBox="1"/>
      </xdr:nvSpPr>
      <xdr:spPr>
        <a:xfrm>
          <a:off x="14020800" y="1071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148692</xdr:rowOff>
    </xdr:from>
    <xdr:to>
      <xdr:col>19</xdr:col>
      <xdr:colOff>533400</xdr:colOff>
      <xdr:row>62</xdr:row>
      <xdr:rowOff>78842</xdr:rowOff>
    </xdr:to>
    <xdr:sp macro="" textlink="">
      <xdr:nvSpPr>
        <xdr:cNvPr id="341" name="円/楕円 340"/>
        <xdr:cNvSpPr/>
      </xdr:nvSpPr>
      <xdr:spPr>
        <a:xfrm>
          <a:off x="13462000" y="106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63619</xdr:rowOff>
    </xdr:from>
    <xdr:ext cx="762000" cy="259045"/>
    <xdr:sp macro="" textlink="">
      <xdr:nvSpPr>
        <xdr:cNvPr id="342" name="テキスト ボックス 341"/>
        <xdr:cNvSpPr txBox="1"/>
      </xdr:nvSpPr>
      <xdr:spPr>
        <a:xfrm>
          <a:off x="13131800" y="1069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類似団体平均と同程度に推移した。既に公債費償還のピークが過ぎていることや、行財政改革実施計画及び公債費負担適正化計画に基づく地方債の発行の抑制により今後も減少していく見込である。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122174</xdr:rowOff>
    </xdr:from>
    <xdr:to>
      <xdr:col>24</xdr:col>
      <xdr:colOff>558800</xdr:colOff>
      <xdr:row>40</xdr:row>
      <xdr:rowOff>160782</xdr:rowOff>
    </xdr:to>
    <xdr:cxnSp macro="">
      <xdr:nvCxnSpPr>
        <xdr:cNvPr id="373" name="直線コネクタ 372"/>
        <xdr:cNvCxnSpPr/>
      </xdr:nvCxnSpPr>
      <xdr:spPr>
        <a:xfrm flipV="1">
          <a:off x="16179800" y="698017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160782</xdr:rowOff>
    </xdr:from>
    <xdr:to>
      <xdr:col>23</xdr:col>
      <xdr:colOff>406400</xdr:colOff>
      <xdr:row>41</xdr:row>
      <xdr:rowOff>37592</xdr:rowOff>
    </xdr:to>
    <xdr:cxnSp macro="">
      <xdr:nvCxnSpPr>
        <xdr:cNvPr id="376" name="直線コネクタ 375"/>
        <xdr:cNvCxnSpPr/>
      </xdr:nvCxnSpPr>
      <xdr:spPr>
        <a:xfrm flipV="1">
          <a:off x="15290800" y="70187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37592</xdr:rowOff>
    </xdr:from>
    <xdr:to>
      <xdr:col>22</xdr:col>
      <xdr:colOff>203200</xdr:colOff>
      <xdr:row>41</xdr:row>
      <xdr:rowOff>129286</xdr:rowOff>
    </xdr:to>
    <xdr:cxnSp macro="">
      <xdr:nvCxnSpPr>
        <xdr:cNvPr id="379" name="直線コネクタ 378"/>
        <xdr:cNvCxnSpPr/>
      </xdr:nvCxnSpPr>
      <xdr:spPr>
        <a:xfrm flipV="1">
          <a:off x="14401800" y="706704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59182</xdr:rowOff>
    </xdr:to>
    <xdr:cxnSp macro="">
      <xdr:nvCxnSpPr>
        <xdr:cNvPr id="382" name="直線コネクタ 381"/>
        <xdr:cNvCxnSpPr/>
      </xdr:nvCxnSpPr>
      <xdr:spPr>
        <a:xfrm flipV="1">
          <a:off x="13512800" y="715873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4" name="テキスト ボックス 38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71374</xdr:rowOff>
    </xdr:from>
    <xdr:to>
      <xdr:col>24</xdr:col>
      <xdr:colOff>609600</xdr:colOff>
      <xdr:row>41</xdr:row>
      <xdr:rowOff>1524</xdr:rowOff>
    </xdr:to>
    <xdr:sp macro="" textlink="">
      <xdr:nvSpPr>
        <xdr:cNvPr id="392" name="円/楕円 391"/>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87901</xdr:rowOff>
    </xdr:from>
    <xdr:ext cx="762000" cy="259045"/>
    <xdr:sp macro="" textlink="">
      <xdr:nvSpPr>
        <xdr:cNvPr id="393" name="公債費負担の状況該当値テキスト"/>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109982</xdr:rowOff>
    </xdr:from>
    <xdr:to>
      <xdr:col>23</xdr:col>
      <xdr:colOff>457200</xdr:colOff>
      <xdr:row>41</xdr:row>
      <xdr:rowOff>40132</xdr:rowOff>
    </xdr:to>
    <xdr:sp macro="" textlink="">
      <xdr:nvSpPr>
        <xdr:cNvPr id="394" name="円/楕円 393"/>
        <xdr:cNvSpPr/>
      </xdr:nvSpPr>
      <xdr:spPr>
        <a:xfrm>
          <a:off x="16129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50309</xdr:rowOff>
    </xdr:from>
    <xdr:ext cx="736600" cy="259045"/>
    <xdr:sp macro="" textlink="">
      <xdr:nvSpPr>
        <xdr:cNvPr id="395" name="テキスト ボックス 394"/>
        <xdr:cNvSpPr txBox="1"/>
      </xdr:nvSpPr>
      <xdr:spPr>
        <a:xfrm>
          <a:off x="15798800" y="673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158242</xdr:rowOff>
    </xdr:from>
    <xdr:to>
      <xdr:col>22</xdr:col>
      <xdr:colOff>254000</xdr:colOff>
      <xdr:row>41</xdr:row>
      <xdr:rowOff>88392</xdr:rowOff>
    </xdr:to>
    <xdr:sp macro="" textlink="">
      <xdr:nvSpPr>
        <xdr:cNvPr id="396" name="円/楕円 395"/>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98569</xdr:rowOff>
    </xdr:from>
    <xdr:ext cx="762000" cy="259045"/>
    <xdr:sp macro="" textlink="">
      <xdr:nvSpPr>
        <xdr:cNvPr id="397" name="テキスト ボックス 396"/>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398" name="円/楕円 397"/>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399" name="テキスト ボックス 398"/>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8382</xdr:rowOff>
    </xdr:from>
    <xdr:to>
      <xdr:col>19</xdr:col>
      <xdr:colOff>533400</xdr:colOff>
      <xdr:row>42</xdr:row>
      <xdr:rowOff>109982</xdr:rowOff>
    </xdr:to>
    <xdr:sp macro="" textlink="">
      <xdr:nvSpPr>
        <xdr:cNvPr id="400" name="円/楕円 399"/>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94759</xdr:rowOff>
    </xdr:from>
    <xdr:ext cx="762000" cy="259045"/>
    <xdr:sp macro="" textlink="">
      <xdr:nvSpPr>
        <xdr:cNvPr id="401" name="テキスト ボックス 400"/>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同程度に推移した主な要因としては、公債費償還のピークが過ぎたこと、行財政改革実施計画等に基づく新規の地方債発行の抑制や、財政調整基金の積立による充当可能基金の増額等が挙げられる。今後も公債費等義務的経費の削減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北海道滝上町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2,731
2,717
766.89
4,729,133
4,388,826
257,083
2,837,810
5,459,510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人件費に係るものは、平成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％と類似団体平均と比べ下回っている。今後も国の給与体系に準拠した給与制度への改正や計画的な職員採用などにより人件費の削減を図っていく。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40132</xdr:rowOff>
    </xdr:from>
    <xdr:to>
      <xdr:col>7</xdr:col>
      <xdr:colOff>15875</xdr:colOff>
      <xdr:row>36</xdr:row>
      <xdr:rowOff>99568</xdr:rowOff>
    </xdr:to>
    <xdr:cxnSp macro="">
      <xdr:nvCxnSpPr>
        <xdr:cNvPr id="64" name="直線コネクタ 63"/>
        <xdr:cNvCxnSpPr/>
      </xdr:nvCxnSpPr>
      <xdr:spPr>
        <a:xfrm>
          <a:off x="3987800" y="62123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40132</xdr:rowOff>
    </xdr:from>
    <xdr:to>
      <xdr:col>5</xdr:col>
      <xdr:colOff>549275</xdr:colOff>
      <xdr:row>36</xdr:row>
      <xdr:rowOff>85852</xdr:rowOff>
    </xdr:to>
    <xdr:cxnSp macro="">
      <xdr:nvCxnSpPr>
        <xdr:cNvPr id="67" name="直線コネクタ 66"/>
        <xdr:cNvCxnSpPr/>
      </xdr:nvCxnSpPr>
      <xdr:spPr>
        <a:xfrm flipV="1">
          <a:off x="3098800" y="6212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53848</xdr:rowOff>
    </xdr:from>
    <xdr:to>
      <xdr:col>4</xdr:col>
      <xdr:colOff>346075</xdr:colOff>
      <xdr:row>36</xdr:row>
      <xdr:rowOff>85852</xdr:rowOff>
    </xdr:to>
    <xdr:cxnSp macro="">
      <xdr:nvCxnSpPr>
        <xdr:cNvPr id="70" name="直線コネクタ 69"/>
        <xdr:cNvCxnSpPr/>
      </xdr:nvCxnSpPr>
      <xdr:spPr>
        <a:xfrm>
          <a:off x="2209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53848</xdr:rowOff>
    </xdr:from>
    <xdr:to>
      <xdr:col>3</xdr:col>
      <xdr:colOff>142875</xdr:colOff>
      <xdr:row>36</xdr:row>
      <xdr:rowOff>53848</xdr:rowOff>
    </xdr:to>
    <xdr:cxnSp macro="">
      <xdr:nvCxnSpPr>
        <xdr:cNvPr id="73" name="直線コネクタ 72"/>
        <xdr:cNvCxnSpPr/>
      </xdr:nvCxnSpPr>
      <xdr:spPr>
        <a:xfrm>
          <a:off x="1320800" y="6226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48768</xdr:rowOff>
    </xdr:from>
    <xdr:to>
      <xdr:col>7</xdr:col>
      <xdr:colOff>66675</xdr:colOff>
      <xdr:row>36</xdr:row>
      <xdr:rowOff>150368</xdr:rowOff>
    </xdr:to>
    <xdr:sp macro="" textlink="">
      <xdr:nvSpPr>
        <xdr:cNvPr id="83" name="円/楕円 82"/>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65295</xdr:rowOff>
    </xdr:from>
    <xdr:ext cx="762000" cy="259045"/>
    <xdr:sp macro="" textlink="">
      <xdr:nvSpPr>
        <xdr:cNvPr id="84"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160782</xdr:rowOff>
    </xdr:from>
    <xdr:to>
      <xdr:col>5</xdr:col>
      <xdr:colOff>600075</xdr:colOff>
      <xdr:row>36</xdr:row>
      <xdr:rowOff>90932</xdr:rowOff>
    </xdr:to>
    <xdr:sp macro="" textlink="">
      <xdr:nvSpPr>
        <xdr:cNvPr id="85" name="円/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35052</xdr:rowOff>
    </xdr:from>
    <xdr:to>
      <xdr:col>4</xdr:col>
      <xdr:colOff>396875</xdr:colOff>
      <xdr:row>36</xdr:row>
      <xdr:rowOff>136652</xdr:rowOff>
    </xdr:to>
    <xdr:sp macro="" textlink="">
      <xdr:nvSpPr>
        <xdr:cNvPr id="87" name="円/楕円 86"/>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146829</xdr:rowOff>
    </xdr:from>
    <xdr:ext cx="762000" cy="259045"/>
    <xdr:sp macro="" textlink="">
      <xdr:nvSpPr>
        <xdr:cNvPr id="88" name="テキスト ボックス 87"/>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xdr:rowOff>
    </xdr:from>
    <xdr:to>
      <xdr:col>3</xdr:col>
      <xdr:colOff>193675</xdr:colOff>
      <xdr:row>36</xdr:row>
      <xdr:rowOff>104648</xdr:rowOff>
    </xdr:to>
    <xdr:sp macro="" textlink="">
      <xdr:nvSpPr>
        <xdr:cNvPr id="89" name="円/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xdr:rowOff>
    </xdr:from>
    <xdr:to>
      <xdr:col>1</xdr:col>
      <xdr:colOff>676275</xdr:colOff>
      <xdr:row>36</xdr:row>
      <xdr:rowOff>104648</xdr:rowOff>
    </xdr:to>
    <xdr:sp macro="" textlink="">
      <xdr:nvSpPr>
        <xdr:cNvPr id="91" name="円/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が類似団体平均を上回っている主な要因は、保有施設の老朽化による管理経費の増加である。今後は既存施設の運営方法の見直しや老朽化施設等の廃止によるコスト管理の徹底を図り経費の削減に努める。</a:t>
          </a:r>
          <a:endParaRPr lang="ja-JP" altLang="ja-JP" sz="1400">
            <a:effectLst/>
          </a:endParaRPr>
        </a:p>
        <a:p>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54610</xdr:rowOff>
    </xdr:from>
    <xdr:to>
      <xdr:col>24</xdr:col>
      <xdr:colOff>31750</xdr:colOff>
      <xdr:row>19</xdr:row>
      <xdr:rowOff>62230</xdr:rowOff>
    </xdr:to>
    <xdr:cxnSp macro="">
      <xdr:nvCxnSpPr>
        <xdr:cNvPr id="125" name="直線コネクタ 124"/>
        <xdr:cNvCxnSpPr/>
      </xdr:nvCxnSpPr>
      <xdr:spPr>
        <a:xfrm>
          <a:off x="15671800" y="3312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96520</xdr:rowOff>
    </xdr:from>
    <xdr:to>
      <xdr:col>22</xdr:col>
      <xdr:colOff>565150</xdr:colOff>
      <xdr:row>19</xdr:row>
      <xdr:rowOff>54610</xdr:rowOff>
    </xdr:to>
    <xdr:cxnSp macro="">
      <xdr:nvCxnSpPr>
        <xdr:cNvPr id="128" name="直線コネクタ 127"/>
        <xdr:cNvCxnSpPr/>
      </xdr:nvCxnSpPr>
      <xdr:spPr>
        <a:xfrm>
          <a:off x="14782800" y="31826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39370</xdr:rowOff>
    </xdr:from>
    <xdr:to>
      <xdr:col>21</xdr:col>
      <xdr:colOff>361950</xdr:colOff>
      <xdr:row>18</xdr:row>
      <xdr:rowOff>96520</xdr:rowOff>
    </xdr:to>
    <xdr:cxnSp macro="">
      <xdr:nvCxnSpPr>
        <xdr:cNvPr id="131" name="直線コネクタ 130"/>
        <xdr:cNvCxnSpPr/>
      </xdr:nvCxnSpPr>
      <xdr:spPr>
        <a:xfrm>
          <a:off x="13893800" y="29540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39370</xdr:rowOff>
    </xdr:to>
    <xdr:cxnSp macro="">
      <xdr:nvCxnSpPr>
        <xdr:cNvPr id="134" name="直線コネクタ 133"/>
        <xdr:cNvCxnSpPr/>
      </xdr:nvCxnSpPr>
      <xdr:spPr>
        <a:xfrm>
          <a:off x="13004800" y="2893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11430</xdr:rowOff>
    </xdr:from>
    <xdr:to>
      <xdr:col>24</xdr:col>
      <xdr:colOff>82550</xdr:colOff>
      <xdr:row>19</xdr:row>
      <xdr:rowOff>113030</xdr:rowOff>
    </xdr:to>
    <xdr:sp macro="" textlink="">
      <xdr:nvSpPr>
        <xdr:cNvPr id="144" name="円/楕円 143"/>
        <xdr:cNvSpPr/>
      </xdr:nvSpPr>
      <xdr:spPr>
        <a:xfrm>
          <a:off x="16459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154957</xdr:rowOff>
    </xdr:from>
    <xdr:ext cx="762000" cy="259045"/>
    <xdr:sp macro="" textlink="">
      <xdr:nvSpPr>
        <xdr:cNvPr id="145" name="物件費該当値テキスト"/>
        <xdr:cNvSpPr txBox="1"/>
      </xdr:nvSpPr>
      <xdr:spPr>
        <a:xfrm>
          <a:off x="16598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3810</xdr:rowOff>
    </xdr:from>
    <xdr:to>
      <xdr:col>22</xdr:col>
      <xdr:colOff>615950</xdr:colOff>
      <xdr:row>19</xdr:row>
      <xdr:rowOff>105410</xdr:rowOff>
    </xdr:to>
    <xdr:sp macro="" textlink="">
      <xdr:nvSpPr>
        <xdr:cNvPr id="146" name="円/楕円 145"/>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90187</xdr:rowOff>
    </xdr:from>
    <xdr:ext cx="736600" cy="259045"/>
    <xdr:sp macro="" textlink="">
      <xdr:nvSpPr>
        <xdr:cNvPr id="147" name="テキスト ボックス 146"/>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45720</xdr:rowOff>
    </xdr:from>
    <xdr:to>
      <xdr:col>21</xdr:col>
      <xdr:colOff>412750</xdr:colOff>
      <xdr:row>18</xdr:row>
      <xdr:rowOff>147320</xdr:rowOff>
    </xdr:to>
    <xdr:sp macro="" textlink="">
      <xdr:nvSpPr>
        <xdr:cNvPr id="148" name="円/楕円 147"/>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132097</xdr:rowOff>
    </xdr:from>
    <xdr:ext cx="762000" cy="259045"/>
    <xdr:sp macro="" textlink="">
      <xdr:nvSpPr>
        <xdr:cNvPr id="149" name="テキスト ボックス 148"/>
        <xdr:cNvSpPr txBox="1"/>
      </xdr:nvSpPr>
      <xdr:spPr>
        <a:xfrm>
          <a:off x="14401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160020</xdr:rowOff>
    </xdr:from>
    <xdr:to>
      <xdr:col>20</xdr:col>
      <xdr:colOff>209550</xdr:colOff>
      <xdr:row>17</xdr:row>
      <xdr:rowOff>90170</xdr:rowOff>
    </xdr:to>
    <xdr:sp macro="" textlink="">
      <xdr:nvSpPr>
        <xdr:cNvPr id="150" name="円/楕円 149"/>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51" name="テキスト ボックス 150"/>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2" name="円/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年度以降、類似団体比と同程度で推移してい</a:t>
          </a:r>
          <a:r>
            <a:rPr kumimoji="1" lang="ja-JP" altLang="en-US" sz="1100">
              <a:solidFill>
                <a:schemeClr val="dk1"/>
              </a:solidFill>
              <a:effectLst/>
              <a:latin typeface="+mn-lt"/>
              <a:ea typeface="+mn-ea"/>
              <a:cs typeface="+mn-cs"/>
            </a:rPr>
            <a:t>るが、保育所を幼稚園と一体のこども園となった事により、今まで扶助費としていた臨時職員等の賃金を物件費上としたことによる。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37193</xdr:rowOff>
    </xdr:from>
    <xdr:to>
      <xdr:col>7</xdr:col>
      <xdr:colOff>15875</xdr:colOff>
      <xdr:row>54</xdr:row>
      <xdr:rowOff>78015</xdr:rowOff>
    </xdr:to>
    <xdr:cxnSp macro="">
      <xdr:nvCxnSpPr>
        <xdr:cNvPr id="187" name="直線コネクタ 186"/>
        <xdr:cNvCxnSpPr/>
      </xdr:nvCxnSpPr>
      <xdr:spPr>
        <a:xfrm flipV="1">
          <a:off x="3987800" y="9124043"/>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55</xdr:row>
      <xdr:rowOff>20865</xdr:rowOff>
    </xdr:to>
    <xdr:cxnSp macro="">
      <xdr:nvCxnSpPr>
        <xdr:cNvPr id="190" name="直線コネクタ 189"/>
        <xdr:cNvCxnSpPr/>
      </xdr:nvCxnSpPr>
      <xdr:spPr>
        <a:xfrm flipV="1">
          <a:off x="3098800" y="93363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37193</xdr:rowOff>
    </xdr:to>
    <xdr:cxnSp macro="">
      <xdr:nvCxnSpPr>
        <xdr:cNvPr id="193" name="直線コネクタ 192"/>
        <xdr:cNvCxnSpPr/>
      </xdr:nvCxnSpPr>
      <xdr:spPr>
        <a:xfrm flipV="1">
          <a:off x="2209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37193</xdr:rowOff>
    </xdr:to>
    <xdr:cxnSp macro="">
      <xdr:nvCxnSpPr>
        <xdr:cNvPr id="196" name="直線コネクタ 195"/>
        <xdr:cNvCxnSpPr/>
      </xdr:nvCxnSpPr>
      <xdr:spPr>
        <a:xfrm>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157843</xdr:rowOff>
    </xdr:from>
    <xdr:to>
      <xdr:col>7</xdr:col>
      <xdr:colOff>66675</xdr:colOff>
      <xdr:row>53</xdr:row>
      <xdr:rowOff>87993</xdr:rowOff>
    </xdr:to>
    <xdr:sp macro="" textlink="">
      <xdr:nvSpPr>
        <xdr:cNvPr id="206" name="円/楕円 205"/>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66420</xdr:rowOff>
    </xdr:from>
    <xdr:ext cx="762000" cy="259045"/>
    <xdr:sp macro="" textlink="">
      <xdr:nvSpPr>
        <xdr:cNvPr id="207"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8" name="円/楕円 207"/>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9" name="テキスト ボックス 208"/>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0" name="円/楕円 209"/>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11" name="テキスト ボックス 21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3" name="テキスト ボックス 212"/>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4" name="円/楕円 213"/>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5" name="テキスト ボックス 214"/>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行財政改革実施計画等の抑制等により、引き続き経費削減に努める。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90424</xdr:rowOff>
    </xdr:from>
    <xdr:to>
      <xdr:col>24</xdr:col>
      <xdr:colOff>31750</xdr:colOff>
      <xdr:row>55</xdr:row>
      <xdr:rowOff>5842</xdr:rowOff>
    </xdr:to>
    <xdr:cxnSp macro="">
      <xdr:nvCxnSpPr>
        <xdr:cNvPr id="245" name="直線コネクタ 244"/>
        <xdr:cNvCxnSpPr/>
      </xdr:nvCxnSpPr>
      <xdr:spPr>
        <a:xfrm>
          <a:off x="15671800" y="934872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90424</xdr:rowOff>
    </xdr:from>
    <xdr:to>
      <xdr:col>22</xdr:col>
      <xdr:colOff>565150</xdr:colOff>
      <xdr:row>54</xdr:row>
      <xdr:rowOff>168148</xdr:rowOff>
    </xdr:to>
    <xdr:cxnSp macro="">
      <xdr:nvCxnSpPr>
        <xdr:cNvPr id="248" name="直線コネクタ 247"/>
        <xdr:cNvCxnSpPr/>
      </xdr:nvCxnSpPr>
      <xdr:spPr>
        <a:xfrm flipV="1">
          <a:off x="14782800" y="93487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168148</xdr:rowOff>
    </xdr:from>
    <xdr:to>
      <xdr:col>21</xdr:col>
      <xdr:colOff>361950</xdr:colOff>
      <xdr:row>55</xdr:row>
      <xdr:rowOff>5842</xdr:rowOff>
    </xdr:to>
    <xdr:cxnSp macro="">
      <xdr:nvCxnSpPr>
        <xdr:cNvPr id="251" name="直線コネクタ 250"/>
        <xdr:cNvCxnSpPr/>
      </xdr:nvCxnSpPr>
      <xdr:spPr>
        <a:xfrm flipV="1">
          <a:off x="13893800" y="9426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140716</xdr:rowOff>
    </xdr:from>
    <xdr:to>
      <xdr:col>20</xdr:col>
      <xdr:colOff>158750</xdr:colOff>
      <xdr:row>55</xdr:row>
      <xdr:rowOff>5842</xdr:rowOff>
    </xdr:to>
    <xdr:cxnSp macro="">
      <xdr:nvCxnSpPr>
        <xdr:cNvPr id="254" name="直線コネクタ 253"/>
        <xdr:cNvCxnSpPr/>
      </xdr:nvCxnSpPr>
      <xdr:spPr>
        <a:xfrm>
          <a:off x="13004800" y="93990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126492</xdr:rowOff>
    </xdr:from>
    <xdr:to>
      <xdr:col>24</xdr:col>
      <xdr:colOff>82550</xdr:colOff>
      <xdr:row>55</xdr:row>
      <xdr:rowOff>56642</xdr:rowOff>
    </xdr:to>
    <xdr:sp macro="" textlink="">
      <xdr:nvSpPr>
        <xdr:cNvPr id="264" name="円/楕円 263"/>
        <xdr:cNvSpPr/>
      </xdr:nvSpPr>
      <xdr:spPr>
        <a:xfrm>
          <a:off x="164592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143019</xdr:rowOff>
    </xdr:from>
    <xdr:ext cx="762000" cy="259045"/>
    <xdr:sp macro="" textlink="">
      <xdr:nvSpPr>
        <xdr:cNvPr id="265" name="その他該当値テキスト"/>
        <xdr:cNvSpPr txBox="1"/>
      </xdr:nvSpPr>
      <xdr:spPr>
        <a:xfrm>
          <a:off x="16598900" y="922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39624</xdr:rowOff>
    </xdr:from>
    <xdr:to>
      <xdr:col>22</xdr:col>
      <xdr:colOff>615950</xdr:colOff>
      <xdr:row>54</xdr:row>
      <xdr:rowOff>141224</xdr:rowOff>
    </xdr:to>
    <xdr:sp macro="" textlink="">
      <xdr:nvSpPr>
        <xdr:cNvPr id="266" name="円/楕円 265"/>
        <xdr:cNvSpPr/>
      </xdr:nvSpPr>
      <xdr:spPr>
        <a:xfrm>
          <a:off x="15621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151401</xdr:rowOff>
    </xdr:from>
    <xdr:ext cx="736600" cy="259045"/>
    <xdr:sp macro="" textlink="">
      <xdr:nvSpPr>
        <xdr:cNvPr id="267" name="テキスト ボックス 266"/>
        <xdr:cNvSpPr txBox="1"/>
      </xdr:nvSpPr>
      <xdr:spPr>
        <a:xfrm>
          <a:off x="15290800" y="906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117348</xdr:rowOff>
    </xdr:from>
    <xdr:to>
      <xdr:col>21</xdr:col>
      <xdr:colOff>412750</xdr:colOff>
      <xdr:row>55</xdr:row>
      <xdr:rowOff>47498</xdr:rowOff>
    </xdr:to>
    <xdr:sp macro="" textlink="">
      <xdr:nvSpPr>
        <xdr:cNvPr id="268" name="円/楕円 267"/>
        <xdr:cNvSpPr/>
      </xdr:nvSpPr>
      <xdr:spPr>
        <a:xfrm>
          <a:off x="14732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57675</xdr:rowOff>
    </xdr:from>
    <xdr:ext cx="762000" cy="259045"/>
    <xdr:sp macro="" textlink="">
      <xdr:nvSpPr>
        <xdr:cNvPr id="269" name="テキスト ボックス 268"/>
        <xdr:cNvSpPr txBox="1"/>
      </xdr:nvSpPr>
      <xdr:spPr>
        <a:xfrm>
          <a:off x="14401800" y="914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126492</xdr:rowOff>
    </xdr:from>
    <xdr:to>
      <xdr:col>20</xdr:col>
      <xdr:colOff>209550</xdr:colOff>
      <xdr:row>55</xdr:row>
      <xdr:rowOff>56642</xdr:rowOff>
    </xdr:to>
    <xdr:sp macro="" textlink="">
      <xdr:nvSpPr>
        <xdr:cNvPr id="270" name="円/楕円 269"/>
        <xdr:cNvSpPr/>
      </xdr:nvSpPr>
      <xdr:spPr>
        <a:xfrm>
          <a:off x="13843000" y="93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66819</xdr:rowOff>
    </xdr:from>
    <xdr:ext cx="762000" cy="259045"/>
    <xdr:sp macro="" textlink="">
      <xdr:nvSpPr>
        <xdr:cNvPr id="271" name="テキスト ボックス 270"/>
        <xdr:cNvSpPr txBox="1"/>
      </xdr:nvSpPr>
      <xdr:spPr>
        <a:xfrm>
          <a:off x="13512800" y="91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89916</xdr:rowOff>
    </xdr:from>
    <xdr:to>
      <xdr:col>19</xdr:col>
      <xdr:colOff>6350</xdr:colOff>
      <xdr:row>55</xdr:row>
      <xdr:rowOff>20066</xdr:rowOff>
    </xdr:to>
    <xdr:sp macro="" textlink="">
      <xdr:nvSpPr>
        <xdr:cNvPr id="272" name="円/楕円 271"/>
        <xdr:cNvSpPr/>
      </xdr:nvSpPr>
      <xdr:spPr>
        <a:xfrm>
          <a:off x="12954000" y="934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30243</xdr:rowOff>
    </xdr:from>
    <xdr:ext cx="762000" cy="259045"/>
    <xdr:sp macro="" textlink="">
      <xdr:nvSpPr>
        <xdr:cNvPr id="273" name="テキスト ボックス 272"/>
        <xdr:cNvSpPr txBox="1"/>
      </xdr:nvSpPr>
      <xdr:spPr>
        <a:xfrm>
          <a:off x="12623800" y="911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実施計画に基づいた、補助金負担金の見直しにより、年々減少傾向にあったが、補助金交付件数が例年より多かったため類似団体平均を上回る結果となった。今後も財政推計等の見直しにより、経費の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51562</xdr:rowOff>
    </xdr:to>
    <xdr:cxnSp macro="">
      <xdr:nvCxnSpPr>
        <xdr:cNvPr id="303" name="直線コネクタ 302"/>
        <xdr:cNvCxnSpPr/>
      </xdr:nvCxnSpPr>
      <xdr:spPr>
        <a:xfrm>
          <a:off x="15671800" y="63860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37</xdr:row>
      <xdr:rowOff>42418</xdr:rowOff>
    </xdr:to>
    <xdr:cxnSp macro="">
      <xdr:nvCxnSpPr>
        <xdr:cNvPr id="306" name="直線コネクタ 305"/>
        <xdr:cNvCxnSpPr/>
      </xdr:nvCxnSpPr>
      <xdr:spPr>
        <a:xfrm>
          <a:off x="14782800" y="603859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37846</xdr:rowOff>
    </xdr:from>
    <xdr:to>
      <xdr:col>21</xdr:col>
      <xdr:colOff>361950</xdr:colOff>
      <xdr:row>35</xdr:row>
      <xdr:rowOff>133858</xdr:rowOff>
    </xdr:to>
    <xdr:cxnSp macro="">
      <xdr:nvCxnSpPr>
        <xdr:cNvPr id="309" name="直線コネクタ 308"/>
        <xdr:cNvCxnSpPr/>
      </xdr:nvCxnSpPr>
      <xdr:spPr>
        <a:xfrm flipV="1">
          <a:off x="13893800" y="60385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133858</xdr:rowOff>
    </xdr:from>
    <xdr:to>
      <xdr:col>20</xdr:col>
      <xdr:colOff>158750</xdr:colOff>
      <xdr:row>36</xdr:row>
      <xdr:rowOff>21844</xdr:rowOff>
    </xdr:to>
    <xdr:cxnSp macro="">
      <xdr:nvCxnSpPr>
        <xdr:cNvPr id="312" name="直線コネクタ 311"/>
        <xdr:cNvCxnSpPr/>
      </xdr:nvCxnSpPr>
      <xdr:spPr>
        <a:xfrm flipV="1">
          <a:off x="13004800" y="61346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2" name="円/楕円 321"/>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3"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24" name="円/楕円 323"/>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25" name="テキスト ボックス 324"/>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158496</xdr:rowOff>
    </xdr:from>
    <xdr:to>
      <xdr:col>21</xdr:col>
      <xdr:colOff>412750</xdr:colOff>
      <xdr:row>35</xdr:row>
      <xdr:rowOff>88646</xdr:rowOff>
    </xdr:to>
    <xdr:sp macro="" textlink="">
      <xdr:nvSpPr>
        <xdr:cNvPr id="326" name="円/楕円 325"/>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98823</xdr:rowOff>
    </xdr:from>
    <xdr:ext cx="762000" cy="259045"/>
    <xdr:sp macro="" textlink="">
      <xdr:nvSpPr>
        <xdr:cNvPr id="327" name="テキスト ボックス 326"/>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83058</xdr:rowOff>
    </xdr:from>
    <xdr:to>
      <xdr:col>20</xdr:col>
      <xdr:colOff>209550</xdr:colOff>
      <xdr:row>36</xdr:row>
      <xdr:rowOff>13208</xdr:rowOff>
    </xdr:to>
    <xdr:sp macro="" textlink="">
      <xdr:nvSpPr>
        <xdr:cNvPr id="328" name="円/楕円 327"/>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23385</xdr:rowOff>
    </xdr:from>
    <xdr:ext cx="762000" cy="259045"/>
    <xdr:sp macro="" textlink="">
      <xdr:nvSpPr>
        <xdr:cNvPr id="329" name="テキスト ボックス 328"/>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142494</xdr:rowOff>
    </xdr:from>
    <xdr:to>
      <xdr:col>19</xdr:col>
      <xdr:colOff>6350</xdr:colOff>
      <xdr:row>36</xdr:row>
      <xdr:rowOff>72644</xdr:rowOff>
    </xdr:to>
    <xdr:sp macro="" textlink="">
      <xdr:nvSpPr>
        <xdr:cNvPr id="330" name="円/楕円 329"/>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82821</xdr:rowOff>
    </xdr:from>
    <xdr:ext cx="762000" cy="259045"/>
    <xdr:sp macro="" textlink="">
      <xdr:nvSpPr>
        <xdr:cNvPr id="331" name="テキスト ボックス 330"/>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公債費償還のピークが過ぎたこと、行財政改革実施計画等に基づき新規の地方債発行を伴う普通建設事業の抑制を行ったこと等により、類似団体平均を下回っている。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168911</xdr:rowOff>
    </xdr:from>
    <xdr:to>
      <xdr:col>7</xdr:col>
      <xdr:colOff>15875</xdr:colOff>
      <xdr:row>76</xdr:row>
      <xdr:rowOff>5080</xdr:rowOff>
    </xdr:to>
    <xdr:cxnSp macro="">
      <xdr:nvCxnSpPr>
        <xdr:cNvPr id="363" name="直線コネクタ 362"/>
        <xdr:cNvCxnSpPr/>
      </xdr:nvCxnSpPr>
      <xdr:spPr>
        <a:xfrm>
          <a:off x="3987800" y="130276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76</xdr:row>
      <xdr:rowOff>46989</xdr:rowOff>
    </xdr:to>
    <xdr:cxnSp macro="">
      <xdr:nvCxnSpPr>
        <xdr:cNvPr id="366" name="直線コネクタ 365"/>
        <xdr:cNvCxnSpPr/>
      </xdr:nvCxnSpPr>
      <xdr:spPr>
        <a:xfrm flipV="1">
          <a:off x="3098800" y="13027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168911</xdr:rowOff>
    </xdr:from>
    <xdr:to>
      <xdr:col>4</xdr:col>
      <xdr:colOff>346075</xdr:colOff>
      <xdr:row>76</xdr:row>
      <xdr:rowOff>46989</xdr:rowOff>
    </xdr:to>
    <xdr:cxnSp macro="">
      <xdr:nvCxnSpPr>
        <xdr:cNvPr id="369" name="直線コネクタ 368"/>
        <xdr:cNvCxnSpPr/>
      </xdr:nvCxnSpPr>
      <xdr:spPr>
        <a:xfrm>
          <a:off x="2209800" y="13027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168911</xdr:rowOff>
    </xdr:from>
    <xdr:to>
      <xdr:col>3</xdr:col>
      <xdr:colOff>142875</xdr:colOff>
      <xdr:row>76</xdr:row>
      <xdr:rowOff>12700</xdr:rowOff>
    </xdr:to>
    <xdr:cxnSp macro="">
      <xdr:nvCxnSpPr>
        <xdr:cNvPr id="372" name="直線コネクタ 371"/>
        <xdr:cNvCxnSpPr/>
      </xdr:nvCxnSpPr>
      <xdr:spPr>
        <a:xfrm flipV="1">
          <a:off x="1320800" y="13027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125730</xdr:rowOff>
    </xdr:from>
    <xdr:to>
      <xdr:col>7</xdr:col>
      <xdr:colOff>66675</xdr:colOff>
      <xdr:row>76</xdr:row>
      <xdr:rowOff>55880</xdr:rowOff>
    </xdr:to>
    <xdr:sp macro="" textlink="">
      <xdr:nvSpPr>
        <xdr:cNvPr id="382" name="円/楕円 381"/>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142257</xdr:rowOff>
    </xdr:from>
    <xdr:ext cx="762000" cy="259045"/>
    <xdr:sp macro="" textlink="">
      <xdr:nvSpPr>
        <xdr:cNvPr id="383"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84" name="円/楕円 383"/>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58437</xdr:rowOff>
    </xdr:from>
    <xdr:ext cx="736600" cy="259045"/>
    <xdr:sp macro="" textlink="">
      <xdr:nvSpPr>
        <xdr:cNvPr id="385" name="テキスト ボックス 384"/>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167639</xdr:rowOff>
    </xdr:from>
    <xdr:to>
      <xdr:col>4</xdr:col>
      <xdr:colOff>396875</xdr:colOff>
      <xdr:row>76</xdr:row>
      <xdr:rowOff>97789</xdr:rowOff>
    </xdr:to>
    <xdr:sp macro="" textlink="">
      <xdr:nvSpPr>
        <xdr:cNvPr id="386" name="円/楕円 385"/>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107967</xdr:rowOff>
    </xdr:from>
    <xdr:ext cx="762000" cy="259045"/>
    <xdr:sp macro="" textlink="">
      <xdr:nvSpPr>
        <xdr:cNvPr id="387" name="テキスト ボックス 386"/>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118110</xdr:rowOff>
    </xdr:from>
    <xdr:to>
      <xdr:col>3</xdr:col>
      <xdr:colOff>193675</xdr:colOff>
      <xdr:row>76</xdr:row>
      <xdr:rowOff>48261</xdr:rowOff>
    </xdr:to>
    <xdr:sp macro="" textlink="">
      <xdr:nvSpPr>
        <xdr:cNvPr id="388" name="円/楕円 387"/>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58437</xdr:rowOff>
    </xdr:from>
    <xdr:ext cx="762000" cy="259045"/>
    <xdr:sp macro="" textlink="">
      <xdr:nvSpPr>
        <xdr:cNvPr id="389" name="テキスト ボックス 388"/>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133350</xdr:rowOff>
    </xdr:from>
    <xdr:to>
      <xdr:col>1</xdr:col>
      <xdr:colOff>676275</xdr:colOff>
      <xdr:row>76</xdr:row>
      <xdr:rowOff>63500</xdr:rowOff>
    </xdr:to>
    <xdr:sp macro="" textlink="">
      <xdr:nvSpPr>
        <xdr:cNvPr id="390" name="円/楕円 389"/>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73677</xdr:rowOff>
    </xdr:from>
    <xdr:ext cx="762000" cy="259045"/>
    <xdr:sp macro="" textlink="">
      <xdr:nvSpPr>
        <xdr:cNvPr id="391" name="テキスト ボックス 390"/>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全国及び北海道市町村平均を下回っているが、引き続き、行財政改革実施計画等に基づき、義務的経費の削減に努め、財政の健全化を図る。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91077</xdr:rowOff>
    </xdr:from>
    <xdr:to>
      <xdr:col>24</xdr:col>
      <xdr:colOff>31750</xdr:colOff>
      <xdr:row>76</xdr:row>
      <xdr:rowOff>162923</xdr:rowOff>
    </xdr:to>
    <xdr:cxnSp macro="">
      <xdr:nvCxnSpPr>
        <xdr:cNvPr id="426" name="直線コネクタ 425"/>
        <xdr:cNvCxnSpPr/>
      </xdr:nvCxnSpPr>
      <xdr:spPr>
        <a:xfrm>
          <a:off x="15671800" y="1312127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76</xdr:row>
      <xdr:rowOff>91077</xdr:rowOff>
    </xdr:to>
    <xdr:cxnSp macro="">
      <xdr:nvCxnSpPr>
        <xdr:cNvPr id="429" name="直線コネクタ 428"/>
        <xdr:cNvCxnSpPr/>
      </xdr:nvCxnSpPr>
      <xdr:spPr>
        <a:xfrm>
          <a:off x="14782800" y="12928600"/>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27396</xdr:rowOff>
    </xdr:from>
    <xdr:to>
      <xdr:col>21</xdr:col>
      <xdr:colOff>361950</xdr:colOff>
      <xdr:row>75</xdr:row>
      <xdr:rowOff>69850</xdr:rowOff>
    </xdr:to>
    <xdr:cxnSp macro="">
      <xdr:nvCxnSpPr>
        <xdr:cNvPr id="432" name="直線コネクタ 431"/>
        <xdr:cNvCxnSpPr/>
      </xdr:nvCxnSpPr>
      <xdr:spPr>
        <a:xfrm>
          <a:off x="13893800" y="128861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14333</xdr:rowOff>
    </xdr:from>
    <xdr:to>
      <xdr:col>20</xdr:col>
      <xdr:colOff>158750</xdr:colOff>
      <xdr:row>75</xdr:row>
      <xdr:rowOff>27396</xdr:rowOff>
    </xdr:to>
    <xdr:cxnSp macro="">
      <xdr:nvCxnSpPr>
        <xdr:cNvPr id="435" name="直線コネクタ 434"/>
        <xdr:cNvCxnSpPr/>
      </xdr:nvCxnSpPr>
      <xdr:spPr>
        <a:xfrm>
          <a:off x="13004800" y="128730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112123</xdr:rowOff>
    </xdr:from>
    <xdr:to>
      <xdr:col>24</xdr:col>
      <xdr:colOff>82550</xdr:colOff>
      <xdr:row>77</xdr:row>
      <xdr:rowOff>42273</xdr:rowOff>
    </xdr:to>
    <xdr:sp macro="" textlink="">
      <xdr:nvSpPr>
        <xdr:cNvPr id="445" name="円/楕円 444"/>
        <xdr:cNvSpPr/>
      </xdr:nvSpPr>
      <xdr:spPr>
        <a:xfrm>
          <a:off x="164592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128650</xdr:rowOff>
    </xdr:from>
    <xdr:ext cx="762000" cy="259045"/>
    <xdr:sp macro="" textlink="">
      <xdr:nvSpPr>
        <xdr:cNvPr id="446" name="公債費以外該当値テキスト"/>
        <xdr:cNvSpPr txBox="1"/>
      </xdr:nvSpPr>
      <xdr:spPr>
        <a:xfrm>
          <a:off x="16598900" y="129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40277</xdr:rowOff>
    </xdr:from>
    <xdr:to>
      <xdr:col>22</xdr:col>
      <xdr:colOff>615950</xdr:colOff>
      <xdr:row>76</xdr:row>
      <xdr:rowOff>141877</xdr:rowOff>
    </xdr:to>
    <xdr:sp macro="" textlink="">
      <xdr:nvSpPr>
        <xdr:cNvPr id="447" name="円/楕円 446"/>
        <xdr:cNvSpPr/>
      </xdr:nvSpPr>
      <xdr:spPr>
        <a:xfrm>
          <a:off x="15621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152054</xdr:rowOff>
    </xdr:from>
    <xdr:ext cx="736600" cy="259045"/>
    <xdr:sp macro="" textlink="">
      <xdr:nvSpPr>
        <xdr:cNvPr id="448" name="テキスト ボックス 447"/>
        <xdr:cNvSpPr txBox="1"/>
      </xdr:nvSpPr>
      <xdr:spPr>
        <a:xfrm>
          <a:off x="15290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19050</xdr:rowOff>
    </xdr:from>
    <xdr:to>
      <xdr:col>21</xdr:col>
      <xdr:colOff>412750</xdr:colOff>
      <xdr:row>75</xdr:row>
      <xdr:rowOff>120650</xdr:rowOff>
    </xdr:to>
    <xdr:sp macro="" textlink="">
      <xdr:nvSpPr>
        <xdr:cNvPr id="449" name="円/楕円 448"/>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130827</xdr:rowOff>
    </xdr:from>
    <xdr:ext cx="762000" cy="259045"/>
    <xdr:sp macro="" textlink="">
      <xdr:nvSpPr>
        <xdr:cNvPr id="450" name="テキスト ボックス 449"/>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148046</xdr:rowOff>
    </xdr:from>
    <xdr:to>
      <xdr:col>20</xdr:col>
      <xdr:colOff>209550</xdr:colOff>
      <xdr:row>75</xdr:row>
      <xdr:rowOff>78196</xdr:rowOff>
    </xdr:to>
    <xdr:sp macro="" textlink="">
      <xdr:nvSpPr>
        <xdr:cNvPr id="451" name="円/楕円 450"/>
        <xdr:cNvSpPr/>
      </xdr:nvSpPr>
      <xdr:spPr>
        <a:xfrm>
          <a:off x="13843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88373</xdr:rowOff>
    </xdr:from>
    <xdr:ext cx="762000" cy="259045"/>
    <xdr:sp macro="" textlink="">
      <xdr:nvSpPr>
        <xdr:cNvPr id="452" name="テキスト ボックス 451"/>
        <xdr:cNvSpPr txBox="1"/>
      </xdr:nvSpPr>
      <xdr:spPr>
        <a:xfrm>
          <a:off x="13512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134983</xdr:rowOff>
    </xdr:from>
    <xdr:to>
      <xdr:col>19</xdr:col>
      <xdr:colOff>6350</xdr:colOff>
      <xdr:row>75</xdr:row>
      <xdr:rowOff>65133</xdr:rowOff>
    </xdr:to>
    <xdr:sp macro="" textlink="">
      <xdr:nvSpPr>
        <xdr:cNvPr id="453" name="円/楕円 452"/>
        <xdr:cNvSpPr/>
      </xdr:nvSpPr>
      <xdr:spPr>
        <a:xfrm>
          <a:off x="12954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75310</xdr:rowOff>
    </xdr:from>
    <xdr:ext cx="762000" cy="259045"/>
    <xdr:sp macro="" textlink="">
      <xdr:nvSpPr>
        <xdr:cNvPr id="454" name="テキスト ボックス 453"/>
        <xdr:cNvSpPr txBox="1"/>
      </xdr:nvSpPr>
      <xdr:spPr>
        <a:xfrm>
          <a:off x="12623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北海道滝上町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84833</xdr:rowOff>
    </xdr:from>
    <xdr:to>
      <xdr:col>4</xdr:col>
      <xdr:colOff>1117600</xdr:colOff>
      <xdr:row>15</xdr:row>
      <xdr:rowOff>115123</xdr:rowOff>
    </xdr:to>
    <xdr:cxnSp macro="">
      <xdr:nvCxnSpPr>
        <xdr:cNvPr id="47" name="直線コネクタ 46"/>
        <xdr:cNvCxnSpPr/>
      </xdr:nvCxnSpPr>
      <xdr:spPr bwMode="auto">
        <a:xfrm flipV="1">
          <a:off x="5003800" y="2704208"/>
          <a:ext cx="647700" cy="30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115123</xdr:rowOff>
    </xdr:from>
    <xdr:to>
      <xdr:col>4</xdr:col>
      <xdr:colOff>469900</xdr:colOff>
      <xdr:row>15</xdr:row>
      <xdr:rowOff>168245</xdr:rowOff>
    </xdr:to>
    <xdr:cxnSp macro="">
      <xdr:nvCxnSpPr>
        <xdr:cNvPr id="50" name="直線コネクタ 49"/>
        <xdr:cNvCxnSpPr/>
      </xdr:nvCxnSpPr>
      <xdr:spPr bwMode="auto">
        <a:xfrm flipV="1">
          <a:off x="4305300" y="2734498"/>
          <a:ext cx="698500" cy="53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168245</xdr:rowOff>
    </xdr:from>
    <xdr:to>
      <xdr:col>3</xdr:col>
      <xdr:colOff>904875</xdr:colOff>
      <xdr:row>16</xdr:row>
      <xdr:rowOff>3086</xdr:rowOff>
    </xdr:to>
    <xdr:cxnSp macro="">
      <xdr:nvCxnSpPr>
        <xdr:cNvPr id="53" name="直線コネクタ 52"/>
        <xdr:cNvCxnSpPr/>
      </xdr:nvCxnSpPr>
      <xdr:spPr bwMode="auto">
        <a:xfrm flipV="1">
          <a:off x="3606800" y="2787620"/>
          <a:ext cx="698500" cy="6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3086</xdr:rowOff>
    </xdr:from>
    <xdr:to>
      <xdr:col>3</xdr:col>
      <xdr:colOff>206375</xdr:colOff>
      <xdr:row>16</xdr:row>
      <xdr:rowOff>6519</xdr:rowOff>
    </xdr:to>
    <xdr:cxnSp macro="">
      <xdr:nvCxnSpPr>
        <xdr:cNvPr id="56" name="直線コネクタ 55"/>
        <xdr:cNvCxnSpPr/>
      </xdr:nvCxnSpPr>
      <xdr:spPr bwMode="auto">
        <a:xfrm flipV="1">
          <a:off x="2908300" y="2793911"/>
          <a:ext cx="698500" cy="3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34033</xdr:rowOff>
    </xdr:from>
    <xdr:to>
      <xdr:col>5</xdr:col>
      <xdr:colOff>34925</xdr:colOff>
      <xdr:row>15</xdr:row>
      <xdr:rowOff>135633</xdr:rowOff>
    </xdr:to>
    <xdr:sp macro="" textlink="">
      <xdr:nvSpPr>
        <xdr:cNvPr id="66" name="円/楕円 65"/>
        <xdr:cNvSpPr/>
      </xdr:nvSpPr>
      <xdr:spPr bwMode="auto">
        <a:xfrm>
          <a:off x="5600700" y="265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50560</xdr:rowOff>
    </xdr:from>
    <xdr:ext cx="762000" cy="259045"/>
    <xdr:sp macro="" textlink="">
      <xdr:nvSpPr>
        <xdr:cNvPr id="67" name="人口1人当たり決算額の推移該当値テキスト130"/>
        <xdr:cNvSpPr txBox="1"/>
      </xdr:nvSpPr>
      <xdr:spPr>
        <a:xfrm>
          <a:off x="5740400" y="249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339,279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64323</xdr:rowOff>
    </xdr:from>
    <xdr:to>
      <xdr:col>4</xdr:col>
      <xdr:colOff>520700</xdr:colOff>
      <xdr:row>15</xdr:row>
      <xdr:rowOff>165923</xdr:rowOff>
    </xdr:to>
    <xdr:sp macro="" textlink="">
      <xdr:nvSpPr>
        <xdr:cNvPr id="68" name="円/楕円 67"/>
        <xdr:cNvSpPr/>
      </xdr:nvSpPr>
      <xdr:spPr bwMode="auto">
        <a:xfrm>
          <a:off x="4953000" y="2683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4650</xdr:rowOff>
    </xdr:from>
    <xdr:ext cx="736600" cy="259045"/>
    <xdr:sp macro="" textlink="">
      <xdr:nvSpPr>
        <xdr:cNvPr id="69" name="テキスト ボックス 68"/>
        <xdr:cNvSpPr txBox="1"/>
      </xdr:nvSpPr>
      <xdr:spPr>
        <a:xfrm>
          <a:off x="4622800" y="2452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326,029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117445</xdr:rowOff>
    </xdr:from>
    <xdr:to>
      <xdr:col>3</xdr:col>
      <xdr:colOff>955675</xdr:colOff>
      <xdr:row>16</xdr:row>
      <xdr:rowOff>47595</xdr:rowOff>
    </xdr:to>
    <xdr:sp macro="" textlink="">
      <xdr:nvSpPr>
        <xdr:cNvPr id="70" name="円/楕円 69"/>
        <xdr:cNvSpPr/>
      </xdr:nvSpPr>
      <xdr:spPr bwMode="auto">
        <a:xfrm>
          <a:off x="4254500" y="273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57772</xdr:rowOff>
    </xdr:from>
    <xdr:ext cx="762000" cy="259045"/>
    <xdr:sp macro="" textlink="">
      <xdr:nvSpPr>
        <xdr:cNvPr id="71" name="テキスト ボックス 70"/>
        <xdr:cNvSpPr txBox="1"/>
      </xdr:nvSpPr>
      <xdr:spPr>
        <a:xfrm>
          <a:off x="3924300" y="250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302,791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123736</xdr:rowOff>
    </xdr:from>
    <xdr:to>
      <xdr:col>3</xdr:col>
      <xdr:colOff>257175</xdr:colOff>
      <xdr:row>16</xdr:row>
      <xdr:rowOff>53886</xdr:rowOff>
    </xdr:to>
    <xdr:sp macro="" textlink="">
      <xdr:nvSpPr>
        <xdr:cNvPr id="72" name="円/楕円 71"/>
        <xdr:cNvSpPr/>
      </xdr:nvSpPr>
      <xdr:spPr bwMode="auto">
        <a:xfrm>
          <a:off x="3556000" y="2743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64063</xdr:rowOff>
    </xdr:from>
    <xdr:ext cx="762000" cy="259045"/>
    <xdr:sp macro="" textlink="">
      <xdr:nvSpPr>
        <xdr:cNvPr id="73" name="テキスト ボックス 72"/>
        <xdr:cNvSpPr txBox="1"/>
      </xdr:nvSpPr>
      <xdr:spPr>
        <a:xfrm>
          <a:off x="3225800" y="251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300,039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127169</xdr:rowOff>
    </xdr:from>
    <xdr:to>
      <xdr:col>2</xdr:col>
      <xdr:colOff>692150</xdr:colOff>
      <xdr:row>16</xdr:row>
      <xdr:rowOff>57319</xdr:rowOff>
    </xdr:to>
    <xdr:sp macro="" textlink="">
      <xdr:nvSpPr>
        <xdr:cNvPr id="74" name="円/楕円 73"/>
        <xdr:cNvSpPr/>
      </xdr:nvSpPr>
      <xdr:spPr bwMode="auto">
        <a:xfrm>
          <a:off x="2857500" y="274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67496</xdr:rowOff>
    </xdr:from>
    <xdr:ext cx="762000" cy="259045"/>
    <xdr:sp macro="" textlink="">
      <xdr:nvSpPr>
        <xdr:cNvPr id="75" name="テキスト ボックス 74"/>
        <xdr:cNvSpPr txBox="1"/>
      </xdr:nvSpPr>
      <xdr:spPr>
        <a:xfrm>
          <a:off x="2527300" y="25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298,537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229705</xdr:rowOff>
    </xdr:from>
    <xdr:to>
      <xdr:col>4</xdr:col>
      <xdr:colOff>1117600</xdr:colOff>
      <xdr:row>35</xdr:row>
      <xdr:rowOff>264914</xdr:rowOff>
    </xdr:to>
    <xdr:cxnSp macro="">
      <xdr:nvCxnSpPr>
        <xdr:cNvPr id="106" name="直線コネクタ 105"/>
        <xdr:cNvCxnSpPr/>
      </xdr:nvCxnSpPr>
      <xdr:spPr bwMode="auto">
        <a:xfrm>
          <a:off x="5003800" y="6840055"/>
          <a:ext cx="647700" cy="35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152800</xdr:rowOff>
    </xdr:from>
    <xdr:to>
      <xdr:col>4</xdr:col>
      <xdr:colOff>469900</xdr:colOff>
      <xdr:row>35</xdr:row>
      <xdr:rowOff>229705</xdr:rowOff>
    </xdr:to>
    <xdr:cxnSp macro="">
      <xdr:nvCxnSpPr>
        <xdr:cNvPr id="109" name="直線コネクタ 108"/>
        <xdr:cNvCxnSpPr/>
      </xdr:nvCxnSpPr>
      <xdr:spPr bwMode="auto">
        <a:xfrm>
          <a:off x="4305300" y="6763150"/>
          <a:ext cx="698500" cy="76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152800</xdr:rowOff>
    </xdr:from>
    <xdr:to>
      <xdr:col>3</xdr:col>
      <xdr:colOff>904875</xdr:colOff>
      <xdr:row>35</xdr:row>
      <xdr:rowOff>164202</xdr:rowOff>
    </xdr:to>
    <xdr:cxnSp macro="">
      <xdr:nvCxnSpPr>
        <xdr:cNvPr id="112" name="直線コネクタ 111"/>
        <xdr:cNvCxnSpPr/>
      </xdr:nvCxnSpPr>
      <xdr:spPr bwMode="auto">
        <a:xfrm flipV="1">
          <a:off x="3606800" y="6763150"/>
          <a:ext cx="698500" cy="11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92427</xdr:rowOff>
    </xdr:from>
    <xdr:to>
      <xdr:col>3</xdr:col>
      <xdr:colOff>206375</xdr:colOff>
      <xdr:row>35</xdr:row>
      <xdr:rowOff>164202</xdr:rowOff>
    </xdr:to>
    <xdr:cxnSp macro="">
      <xdr:nvCxnSpPr>
        <xdr:cNvPr id="115" name="直線コネクタ 114"/>
        <xdr:cNvCxnSpPr/>
      </xdr:nvCxnSpPr>
      <xdr:spPr bwMode="auto">
        <a:xfrm>
          <a:off x="2908300" y="6702777"/>
          <a:ext cx="698500" cy="71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214114</xdr:rowOff>
    </xdr:from>
    <xdr:to>
      <xdr:col>5</xdr:col>
      <xdr:colOff>34925</xdr:colOff>
      <xdr:row>35</xdr:row>
      <xdr:rowOff>315714</xdr:rowOff>
    </xdr:to>
    <xdr:sp macro="" textlink="">
      <xdr:nvSpPr>
        <xdr:cNvPr id="125" name="円/楕円 124"/>
        <xdr:cNvSpPr/>
      </xdr:nvSpPr>
      <xdr:spPr bwMode="auto">
        <a:xfrm>
          <a:off x="5600700" y="6824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186191</xdr:rowOff>
    </xdr:from>
    <xdr:ext cx="762000" cy="259045"/>
    <xdr:sp macro="" textlink="">
      <xdr:nvSpPr>
        <xdr:cNvPr id="126" name="人口1人当たり決算額の推移該当値テキスト445"/>
        <xdr:cNvSpPr txBox="1"/>
      </xdr:nvSpPr>
      <xdr:spPr>
        <a:xfrm>
          <a:off x="5740400" y="679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178905</xdr:rowOff>
    </xdr:from>
    <xdr:to>
      <xdr:col>4</xdr:col>
      <xdr:colOff>520700</xdr:colOff>
      <xdr:row>35</xdr:row>
      <xdr:rowOff>280505</xdr:rowOff>
    </xdr:to>
    <xdr:sp macro="" textlink="">
      <xdr:nvSpPr>
        <xdr:cNvPr id="127" name="円/楕円 126"/>
        <xdr:cNvSpPr/>
      </xdr:nvSpPr>
      <xdr:spPr bwMode="auto">
        <a:xfrm>
          <a:off x="4953000" y="678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265282</xdr:rowOff>
    </xdr:from>
    <xdr:ext cx="736600" cy="259045"/>
    <xdr:sp macro="" textlink="">
      <xdr:nvSpPr>
        <xdr:cNvPr id="128" name="テキスト ボックス 127"/>
        <xdr:cNvSpPr txBox="1"/>
      </xdr:nvSpPr>
      <xdr:spPr>
        <a:xfrm>
          <a:off x="4622800" y="687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102000</xdr:rowOff>
    </xdr:from>
    <xdr:to>
      <xdr:col>3</xdr:col>
      <xdr:colOff>955675</xdr:colOff>
      <xdr:row>35</xdr:row>
      <xdr:rowOff>203600</xdr:rowOff>
    </xdr:to>
    <xdr:sp macro="" textlink="">
      <xdr:nvSpPr>
        <xdr:cNvPr id="129" name="円/楕円 128"/>
        <xdr:cNvSpPr/>
      </xdr:nvSpPr>
      <xdr:spPr bwMode="auto">
        <a:xfrm>
          <a:off x="4254500" y="6712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213777</xdr:rowOff>
    </xdr:from>
    <xdr:ext cx="762000" cy="259045"/>
    <xdr:sp macro="" textlink="">
      <xdr:nvSpPr>
        <xdr:cNvPr id="130" name="テキスト ボックス 129"/>
        <xdr:cNvSpPr txBox="1"/>
      </xdr:nvSpPr>
      <xdr:spPr>
        <a:xfrm>
          <a:off x="3924300" y="648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56,857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113402</xdr:rowOff>
    </xdr:from>
    <xdr:to>
      <xdr:col>3</xdr:col>
      <xdr:colOff>257175</xdr:colOff>
      <xdr:row>35</xdr:row>
      <xdr:rowOff>215002</xdr:rowOff>
    </xdr:to>
    <xdr:sp macro="" textlink="">
      <xdr:nvSpPr>
        <xdr:cNvPr id="131" name="円/楕円 130"/>
        <xdr:cNvSpPr/>
      </xdr:nvSpPr>
      <xdr:spPr bwMode="auto">
        <a:xfrm>
          <a:off x="3556000" y="672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225179</xdr:rowOff>
    </xdr:from>
    <xdr:ext cx="762000" cy="259045"/>
    <xdr:sp macro="" textlink="">
      <xdr:nvSpPr>
        <xdr:cNvPr id="132" name="テキスト ボックス 131"/>
        <xdr:cNvSpPr txBox="1"/>
      </xdr:nvSpPr>
      <xdr:spPr>
        <a:xfrm>
          <a:off x="3225800" y="649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41627</xdr:rowOff>
    </xdr:from>
    <xdr:to>
      <xdr:col>2</xdr:col>
      <xdr:colOff>692150</xdr:colOff>
      <xdr:row>35</xdr:row>
      <xdr:rowOff>143227</xdr:rowOff>
    </xdr:to>
    <xdr:sp macro="" textlink="">
      <xdr:nvSpPr>
        <xdr:cNvPr id="133" name="円/楕円 132"/>
        <xdr:cNvSpPr/>
      </xdr:nvSpPr>
      <xdr:spPr bwMode="auto">
        <a:xfrm>
          <a:off x="2857500" y="665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153404</xdr:rowOff>
    </xdr:from>
    <xdr:ext cx="762000" cy="259045"/>
    <xdr:sp macro="" textlink="">
      <xdr:nvSpPr>
        <xdr:cNvPr id="134" name="テキスト ボックス 133"/>
        <xdr:cNvSpPr txBox="1"/>
      </xdr:nvSpPr>
      <xdr:spPr>
        <a:xfrm>
          <a:off x="2527300" y="642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北海道滝上町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2,731
2,717
766.89
4,729,133
4,388,826
257,083
2,837,810
5,459,510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132339</xdr:rowOff>
    </xdr:from>
    <xdr:to>
      <xdr:col>6</xdr:col>
      <xdr:colOff>511175</xdr:colOff>
      <xdr:row>36</xdr:row>
      <xdr:rowOff>170453</xdr:rowOff>
    </xdr:to>
    <xdr:cxnSp macro="">
      <xdr:nvCxnSpPr>
        <xdr:cNvPr id="63" name="直線コネクタ 62"/>
        <xdr:cNvCxnSpPr/>
      </xdr:nvCxnSpPr>
      <xdr:spPr>
        <a:xfrm flipV="1">
          <a:off x="3797300" y="6304539"/>
          <a:ext cx="838200" cy="3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170453</xdr:rowOff>
    </xdr:from>
    <xdr:to>
      <xdr:col>5</xdr:col>
      <xdr:colOff>358775</xdr:colOff>
      <xdr:row>37</xdr:row>
      <xdr:rowOff>28973</xdr:rowOff>
    </xdr:to>
    <xdr:cxnSp macro="">
      <xdr:nvCxnSpPr>
        <xdr:cNvPr id="66" name="直線コネクタ 65"/>
        <xdr:cNvCxnSpPr/>
      </xdr:nvCxnSpPr>
      <xdr:spPr>
        <a:xfrm flipV="1">
          <a:off x="2908300" y="6342653"/>
          <a:ext cx="889000" cy="2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17543</xdr:rowOff>
    </xdr:from>
    <xdr:to>
      <xdr:col>4</xdr:col>
      <xdr:colOff>155575</xdr:colOff>
      <xdr:row>37</xdr:row>
      <xdr:rowOff>28973</xdr:rowOff>
    </xdr:to>
    <xdr:cxnSp macro="">
      <xdr:nvCxnSpPr>
        <xdr:cNvPr id="69" name="直線コネクタ 68"/>
        <xdr:cNvCxnSpPr/>
      </xdr:nvCxnSpPr>
      <xdr:spPr>
        <a:xfrm>
          <a:off x="2019300" y="63611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17543</xdr:rowOff>
    </xdr:from>
    <xdr:to>
      <xdr:col>2</xdr:col>
      <xdr:colOff>638175</xdr:colOff>
      <xdr:row>37</xdr:row>
      <xdr:rowOff>18725</xdr:rowOff>
    </xdr:to>
    <xdr:cxnSp macro="">
      <xdr:nvCxnSpPr>
        <xdr:cNvPr id="72" name="直線コネクタ 71"/>
        <xdr:cNvCxnSpPr/>
      </xdr:nvCxnSpPr>
      <xdr:spPr>
        <a:xfrm flipV="1">
          <a:off x="1130300" y="6361193"/>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81539</xdr:rowOff>
    </xdr:from>
    <xdr:to>
      <xdr:col>6</xdr:col>
      <xdr:colOff>561975</xdr:colOff>
      <xdr:row>37</xdr:row>
      <xdr:rowOff>11689</xdr:rowOff>
    </xdr:to>
    <xdr:sp macro="" textlink="">
      <xdr:nvSpPr>
        <xdr:cNvPr id="82" name="円/楕円 81"/>
        <xdr:cNvSpPr/>
      </xdr:nvSpPr>
      <xdr:spPr>
        <a:xfrm>
          <a:off x="4584700" y="625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104416</xdr:rowOff>
    </xdr:from>
    <xdr:ext cx="599010" cy="259045"/>
    <xdr:sp macro="" textlink="">
      <xdr:nvSpPr>
        <xdr:cNvPr id="83" name="人件費該当値テキスト"/>
        <xdr:cNvSpPr txBox="1"/>
      </xdr:nvSpPr>
      <xdr:spPr>
        <a:xfrm>
          <a:off x="4686300" y="610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247,254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119653</xdr:rowOff>
    </xdr:from>
    <xdr:to>
      <xdr:col>5</xdr:col>
      <xdr:colOff>409575</xdr:colOff>
      <xdr:row>37</xdr:row>
      <xdr:rowOff>49803</xdr:rowOff>
    </xdr:to>
    <xdr:sp macro="" textlink="">
      <xdr:nvSpPr>
        <xdr:cNvPr id="84" name="円/楕円 83"/>
        <xdr:cNvSpPr/>
      </xdr:nvSpPr>
      <xdr:spPr>
        <a:xfrm>
          <a:off x="3746500" y="629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66330</xdr:rowOff>
    </xdr:from>
    <xdr:ext cx="599010" cy="259045"/>
    <xdr:sp macro="" textlink="">
      <xdr:nvSpPr>
        <xdr:cNvPr id="85" name="テキスト ボックス 84"/>
        <xdr:cNvSpPr txBox="1"/>
      </xdr:nvSpPr>
      <xdr:spPr>
        <a:xfrm>
          <a:off x="3497794" y="606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149623</xdr:rowOff>
    </xdr:from>
    <xdr:to>
      <xdr:col>4</xdr:col>
      <xdr:colOff>206375</xdr:colOff>
      <xdr:row>37</xdr:row>
      <xdr:rowOff>79773</xdr:rowOff>
    </xdr:to>
    <xdr:sp macro="" textlink="">
      <xdr:nvSpPr>
        <xdr:cNvPr id="86" name="円/楕円 85"/>
        <xdr:cNvSpPr/>
      </xdr:nvSpPr>
      <xdr:spPr>
        <a:xfrm>
          <a:off x="2857500" y="63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96300</xdr:rowOff>
    </xdr:from>
    <xdr:ext cx="599010" cy="259045"/>
    <xdr:sp macro="" textlink="">
      <xdr:nvSpPr>
        <xdr:cNvPr id="87" name="テキスト ボックス 86"/>
        <xdr:cNvSpPr txBox="1"/>
      </xdr:nvSpPr>
      <xdr:spPr>
        <a:xfrm>
          <a:off x="2608794" y="609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226,406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138193</xdr:rowOff>
    </xdr:from>
    <xdr:to>
      <xdr:col>3</xdr:col>
      <xdr:colOff>3175</xdr:colOff>
      <xdr:row>37</xdr:row>
      <xdr:rowOff>68343</xdr:rowOff>
    </xdr:to>
    <xdr:sp macro="" textlink="">
      <xdr:nvSpPr>
        <xdr:cNvPr id="88" name="円/楕円 87"/>
        <xdr:cNvSpPr/>
      </xdr:nvSpPr>
      <xdr:spPr>
        <a:xfrm>
          <a:off x="1968500" y="631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84870</xdr:rowOff>
    </xdr:from>
    <xdr:ext cx="599010" cy="259045"/>
    <xdr:sp macro="" textlink="">
      <xdr:nvSpPr>
        <xdr:cNvPr id="89" name="テキスト ボックス 88"/>
        <xdr:cNvSpPr txBox="1"/>
      </xdr:nvSpPr>
      <xdr:spPr>
        <a:xfrm>
          <a:off x="1719794" y="608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229,906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139375</xdr:rowOff>
    </xdr:from>
    <xdr:to>
      <xdr:col>1</xdr:col>
      <xdr:colOff>485775</xdr:colOff>
      <xdr:row>37</xdr:row>
      <xdr:rowOff>69525</xdr:rowOff>
    </xdr:to>
    <xdr:sp macro="" textlink="">
      <xdr:nvSpPr>
        <xdr:cNvPr id="90" name="円/楕円 89"/>
        <xdr:cNvSpPr/>
      </xdr:nvSpPr>
      <xdr:spPr>
        <a:xfrm>
          <a:off x="1079500" y="63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86052</xdr:rowOff>
    </xdr:from>
    <xdr:ext cx="599010" cy="259045"/>
    <xdr:sp macro="" textlink="">
      <xdr:nvSpPr>
        <xdr:cNvPr id="91" name="テキスト ボックス 90"/>
        <xdr:cNvSpPr txBox="1"/>
      </xdr:nvSpPr>
      <xdr:spPr>
        <a:xfrm>
          <a:off x="830794" y="608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128595</xdr:rowOff>
    </xdr:from>
    <xdr:to>
      <xdr:col>6</xdr:col>
      <xdr:colOff>511175</xdr:colOff>
      <xdr:row>56</xdr:row>
      <xdr:rowOff>157766</xdr:rowOff>
    </xdr:to>
    <xdr:cxnSp macro="">
      <xdr:nvCxnSpPr>
        <xdr:cNvPr id="122" name="直線コネクタ 121"/>
        <xdr:cNvCxnSpPr/>
      </xdr:nvCxnSpPr>
      <xdr:spPr>
        <a:xfrm>
          <a:off x="3797300" y="9729795"/>
          <a:ext cx="838200" cy="2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128595</xdr:rowOff>
    </xdr:from>
    <xdr:to>
      <xdr:col>5</xdr:col>
      <xdr:colOff>358775</xdr:colOff>
      <xdr:row>57</xdr:row>
      <xdr:rowOff>60049</xdr:rowOff>
    </xdr:to>
    <xdr:cxnSp macro="">
      <xdr:nvCxnSpPr>
        <xdr:cNvPr id="125" name="直線コネクタ 124"/>
        <xdr:cNvCxnSpPr/>
      </xdr:nvCxnSpPr>
      <xdr:spPr>
        <a:xfrm flipV="1">
          <a:off x="2908300" y="9729795"/>
          <a:ext cx="889000" cy="10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60049</xdr:rowOff>
    </xdr:from>
    <xdr:to>
      <xdr:col>4</xdr:col>
      <xdr:colOff>155575</xdr:colOff>
      <xdr:row>57</xdr:row>
      <xdr:rowOff>80387</xdr:rowOff>
    </xdr:to>
    <xdr:cxnSp macro="">
      <xdr:nvCxnSpPr>
        <xdr:cNvPr id="128" name="直線コネクタ 127"/>
        <xdr:cNvCxnSpPr/>
      </xdr:nvCxnSpPr>
      <xdr:spPr>
        <a:xfrm flipV="1">
          <a:off x="2019300" y="9832699"/>
          <a:ext cx="8890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80387</xdr:rowOff>
    </xdr:from>
    <xdr:to>
      <xdr:col>2</xdr:col>
      <xdr:colOff>638175</xdr:colOff>
      <xdr:row>57</xdr:row>
      <xdr:rowOff>110638</xdr:rowOff>
    </xdr:to>
    <xdr:cxnSp macro="">
      <xdr:nvCxnSpPr>
        <xdr:cNvPr id="131" name="直線コネクタ 130"/>
        <xdr:cNvCxnSpPr/>
      </xdr:nvCxnSpPr>
      <xdr:spPr>
        <a:xfrm flipV="1">
          <a:off x="1130300" y="9853037"/>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106966</xdr:rowOff>
    </xdr:from>
    <xdr:to>
      <xdr:col>6</xdr:col>
      <xdr:colOff>561975</xdr:colOff>
      <xdr:row>57</xdr:row>
      <xdr:rowOff>37116</xdr:rowOff>
    </xdr:to>
    <xdr:sp macro="" textlink="">
      <xdr:nvSpPr>
        <xdr:cNvPr id="141" name="円/楕円 140"/>
        <xdr:cNvSpPr/>
      </xdr:nvSpPr>
      <xdr:spPr>
        <a:xfrm>
          <a:off x="4584700" y="97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129843</xdr:rowOff>
    </xdr:from>
    <xdr:ext cx="599010" cy="259045"/>
    <xdr:sp macro="" textlink="">
      <xdr:nvSpPr>
        <xdr:cNvPr id="142" name="物件費該当値テキスト"/>
        <xdr:cNvSpPr txBox="1"/>
      </xdr:nvSpPr>
      <xdr:spPr>
        <a:xfrm>
          <a:off x="4686300" y="955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278,936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77795</xdr:rowOff>
    </xdr:from>
    <xdr:to>
      <xdr:col>5</xdr:col>
      <xdr:colOff>409575</xdr:colOff>
      <xdr:row>57</xdr:row>
      <xdr:rowOff>7945</xdr:rowOff>
    </xdr:to>
    <xdr:sp macro="" textlink="">
      <xdr:nvSpPr>
        <xdr:cNvPr id="143" name="円/楕円 142"/>
        <xdr:cNvSpPr/>
      </xdr:nvSpPr>
      <xdr:spPr>
        <a:xfrm>
          <a:off x="3746500" y="96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24472</xdr:rowOff>
    </xdr:from>
    <xdr:ext cx="599010" cy="259045"/>
    <xdr:sp macro="" textlink="">
      <xdr:nvSpPr>
        <xdr:cNvPr id="144" name="テキスト ボックス 143"/>
        <xdr:cNvSpPr txBox="1"/>
      </xdr:nvSpPr>
      <xdr:spPr>
        <a:xfrm>
          <a:off x="3497794" y="945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9249</xdr:rowOff>
    </xdr:from>
    <xdr:to>
      <xdr:col>4</xdr:col>
      <xdr:colOff>206375</xdr:colOff>
      <xdr:row>57</xdr:row>
      <xdr:rowOff>110849</xdr:rowOff>
    </xdr:to>
    <xdr:sp macro="" textlink="">
      <xdr:nvSpPr>
        <xdr:cNvPr id="145" name="円/楕円 144"/>
        <xdr:cNvSpPr/>
      </xdr:nvSpPr>
      <xdr:spPr>
        <a:xfrm>
          <a:off x="2857500" y="978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127376</xdr:rowOff>
    </xdr:from>
    <xdr:ext cx="599010" cy="259045"/>
    <xdr:sp macro="" textlink="">
      <xdr:nvSpPr>
        <xdr:cNvPr id="146" name="テキスト ボックス 145"/>
        <xdr:cNvSpPr txBox="1"/>
      </xdr:nvSpPr>
      <xdr:spPr>
        <a:xfrm>
          <a:off x="2608794" y="95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233,780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29587</xdr:rowOff>
    </xdr:from>
    <xdr:to>
      <xdr:col>3</xdr:col>
      <xdr:colOff>3175</xdr:colOff>
      <xdr:row>57</xdr:row>
      <xdr:rowOff>131187</xdr:rowOff>
    </xdr:to>
    <xdr:sp macro="" textlink="">
      <xdr:nvSpPr>
        <xdr:cNvPr id="147" name="円/楕円 146"/>
        <xdr:cNvSpPr/>
      </xdr:nvSpPr>
      <xdr:spPr>
        <a:xfrm>
          <a:off x="1968500" y="98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147714</xdr:rowOff>
    </xdr:from>
    <xdr:ext cx="599010" cy="259045"/>
    <xdr:sp macro="" textlink="">
      <xdr:nvSpPr>
        <xdr:cNvPr id="148" name="テキスト ボックス 147"/>
        <xdr:cNvSpPr txBox="1"/>
      </xdr:nvSpPr>
      <xdr:spPr>
        <a:xfrm>
          <a:off x="1719794" y="957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221,325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59838</xdr:rowOff>
    </xdr:from>
    <xdr:to>
      <xdr:col>1</xdr:col>
      <xdr:colOff>485775</xdr:colOff>
      <xdr:row>57</xdr:row>
      <xdr:rowOff>161438</xdr:rowOff>
    </xdr:to>
    <xdr:sp macro="" textlink="">
      <xdr:nvSpPr>
        <xdr:cNvPr id="149" name="円/楕円 148"/>
        <xdr:cNvSpPr/>
      </xdr:nvSpPr>
      <xdr:spPr>
        <a:xfrm>
          <a:off x="1079500" y="98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6515</xdr:rowOff>
    </xdr:from>
    <xdr:ext cx="599010" cy="259045"/>
    <xdr:sp macro="" textlink="">
      <xdr:nvSpPr>
        <xdr:cNvPr id="150" name="テキスト ボックス 149"/>
        <xdr:cNvSpPr txBox="1"/>
      </xdr:nvSpPr>
      <xdr:spPr>
        <a:xfrm>
          <a:off x="830794" y="960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86728</xdr:rowOff>
    </xdr:from>
    <xdr:to>
      <xdr:col>6</xdr:col>
      <xdr:colOff>511175</xdr:colOff>
      <xdr:row>78</xdr:row>
      <xdr:rowOff>167120</xdr:rowOff>
    </xdr:to>
    <xdr:cxnSp macro="">
      <xdr:nvCxnSpPr>
        <xdr:cNvPr id="179" name="直線コネクタ 178"/>
        <xdr:cNvCxnSpPr/>
      </xdr:nvCxnSpPr>
      <xdr:spPr>
        <a:xfrm>
          <a:off x="3797300" y="13459828"/>
          <a:ext cx="838200" cy="8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42304</xdr:rowOff>
    </xdr:from>
    <xdr:to>
      <xdr:col>5</xdr:col>
      <xdr:colOff>358775</xdr:colOff>
      <xdr:row>78</xdr:row>
      <xdr:rowOff>86728</xdr:rowOff>
    </xdr:to>
    <xdr:cxnSp macro="">
      <xdr:nvCxnSpPr>
        <xdr:cNvPr id="182" name="直線コネクタ 181"/>
        <xdr:cNvCxnSpPr/>
      </xdr:nvCxnSpPr>
      <xdr:spPr>
        <a:xfrm>
          <a:off x="2908300" y="13415404"/>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42304</xdr:rowOff>
    </xdr:from>
    <xdr:to>
      <xdr:col>4</xdr:col>
      <xdr:colOff>155575</xdr:colOff>
      <xdr:row>78</xdr:row>
      <xdr:rowOff>60782</xdr:rowOff>
    </xdr:to>
    <xdr:cxnSp macro="">
      <xdr:nvCxnSpPr>
        <xdr:cNvPr id="185" name="直線コネクタ 184"/>
        <xdr:cNvCxnSpPr/>
      </xdr:nvCxnSpPr>
      <xdr:spPr>
        <a:xfrm flipV="1">
          <a:off x="2019300" y="13415404"/>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24651</xdr:rowOff>
    </xdr:from>
    <xdr:to>
      <xdr:col>2</xdr:col>
      <xdr:colOff>638175</xdr:colOff>
      <xdr:row>78</xdr:row>
      <xdr:rowOff>60782</xdr:rowOff>
    </xdr:to>
    <xdr:cxnSp macro="">
      <xdr:nvCxnSpPr>
        <xdr:cNvPr id="188" name="直線コネクタ 187"/>
        <xdr:cNvCxnSpPr/>
      </xdr:nvCxnSpPr>
      <xdr:spPr>
        <a:xfrm>
          <a:off x="1130300" y="13397751"/>
          <a:ext cx="889000" cy="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116320</xdr:rowOff>
    </xdr:from>
    <xdr:to>
      <xdr:col>6</xdr:col>
      <xdr:colOff>561975</xdr:colOff>
      <xdr:row>79</xdr:row>
      <xdr:rowOff>46470</xdr:rowOff>
    </xdr:to>
    <xdr:sp macro="" textlink="">
      <xdr:nvSpPr>
        <xdr:cNvPr id="198" name="円/楕円 197"/>
        <xdr:cNvSpPr/>
      </xdr:nvSpPr>
      <xdr:spPr>
        <a:xfrm>
          <a:off x="4584700" y="134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31247</xdr:rowOff>
    </xdr:from>
    <xdr:ext cx="469744" cy="259045"/>
    <xdr:sp macro="" textlink="">
      <xdr:nvSpPr>
        <xdr:cNvPr id="199" name="維持補修費該当値テキスト"/>
        <xdr:cNvSpPr txBox="1"/>
      </xdr:nvSpPr>
      <xdr:spPr>
        <a:xfrm>
          <a:off x="4686300" y="134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35928</xdr:rowOff>
    </xdr:from>
    <xdr:to>
      <xdr:col>5</xdr:col>
      <xdr:colOff>409575</xdr:colOff>
      <xdr:row>78</xdr:row>
      <xdr:rowOff>137528</xdr:rowOff>
    </xdr:to>
    <xdr:sp macro="" textlink="">
      <xdr:nvSpPr>
        <xdr:cNvPr id="200" name="円/楕円 199"/>
        <xdr:cNvSpPr/>
      </xdr:nvSpPr>
      <xdr:spPr>
        <a:xfrm>
          <a:off x="3746500" y="1340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128655</xdr:rowOff>
    </xdr:from>
    <xdr:ext cx="534377" cy="259045"/>
    <xdr:sp macro="" textlink="">
      <xdr:nvSpPr>
        <xdr:cNvPr id="201" name="テキスト ボックス 200"/>
        <xdr:cNvSpPr txBox="1"/>
      </xdr:nvSpPr>
      <xdr:spPr>
        <a:xfrm>
          <a:off x="3530111" y="1350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162954</xdr:rowOff>
    </xdr:from>
    <xdr:to>
      <xdr:col>4</xdr:col>
      <xdr:colOff>206375</xdr:colOff>
      <xdr:row>78</xdr:row>
      <xdr:rowOff>93104</xdr:rowOff>
    </xdr:to>
    <xdr:sp macro="" textlink="">
      <xdr:nvSpPr>
        <xdr:cNvPr id="202" name="円/楕円 201"/>
        <xdr:cNvSpPr/>
      </xdr:nvSpPr>
      <xdr:spPr>
        <a:xfrm>
          <a:off x="2857500" y="133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84231</xdr:rowOff>
    </xdr:from>
    <xdr:ext cx="534377" cy="259045"/>
    <xdr:sp macro="" textlink="">
      <xdr:nvSpPr>
        <xdr:cNvPr id="203" name="テキスト ボックス 202"/>
        <xdr:cNvSpPr txBox="1"/>
      </xdr:nvSpPr>
      <xdr:spPr>
        <a:xfrm>
          <a:off x="2641111" y="134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9982</xdr:rowOff>
    </xdr:from>
    <xdr:to>
      <xdr:col>3</xdr:col>
      <xdr:colOff>3175</xdr:colOff>
      <xdr:row>78</xdr:row>
      <xdr:rowOff>111582</xdr:rowOff>
    </xdr:to>
    <xdr:sp macro="" textlink="">
      <xdr:nvSpPr>
        <xdr:cNvPr id="204" name="円/楕円 203"/>
        <xdr:cNvSpPr/>
      </xdr:nvSpPr>
      <xdr:spPr>
        <a:xfrm>
          <a:off x="1968500" y="133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102709</xdr:rowOff>
    </xdr:from>
    <xdr:ext cx="534377" cy="259045"/>
    <xdr:sp macro="" textlink="">
      <xdr:nvSpPr>
        <xdr:cNvPr id="205" name="テキスト ボックス 204"/>
        <xdr:cNvSpPr txBox="1"/>
      </xdr:nvSpPr>
      <xdr:spPr>
        <a:xfrm>
          <a:off x="1752111" y="1347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145301</xdr:rowOff>
    </xdr:from>
    <xdr:to>
      <xdr:col>1</xdr:col>
      <xdr:colOff>485775</xdr:colOff>
      <xdr:row>78</xdr:row>
      <xdr:rowOff>75451</xdr:rowOff>
    </xdr:to>
    <xdr:sp macro="" textlink="">
      <xdr:nvSpPr>
        <xdr:cNvPr id="206" name="円/楕円 205"/>
        <xdr:cNvSpPr/>
      </xdr:nvSpPr>
      <xdr:spPr>
        <a:xfrm>
          <a:off x="1079500" y="133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66578</xdr:rowOff>
    </xdr:from>
    <xdr:ext cx="534377" cy="259045"/>
    <xdr:sp macro="" textlink="">
      <xdr:nvSpPr>
        <xdr:cNvPr id="207" name="テキスト ボックス 206"/>
        <xdr:cNvSpPr txBox="1"/>
      </xdr:nvSpPr>
      <xdr:spPr>
        <a:xfrm>
          <a:off x="863111" y="134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117166</xdr:rowOff>
    </xdr:from>
    <xdr:to>
      <xdr:col>6</xdr:col>
      <xdr:colOff>511175</xdr:colOff>
      <xdr:row>96</xdr:row>
      <xdr:rowOff>162396</xdr:rowOff>
    </xdr:to>
    <xdr:cxnSp macro="">
      <xdr:nvCxnSpPr>
        <xdr:cNvPr id="239" name="直線コネクタ 238"/>
        <xdr:cNvCxnSpPr/>
      </xdr:nvCxnSpPr>
      <xdr:spPr>
        <a:xfrm flipV="1">
          <a:off x="3797300" y="16576366"/>
          <a:ext cx="8382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84074</xdr:rowOff>
    </xdr:from>
    <xdr:to>
      <xdr:col>5</xdr:col>
      <xdr:colOff>358775</xdr:colOff>
      <xdr:row>96</xdr:row>
      <xdr:rowOff>162396</xdr:rowOff>
    </xdr:to>
    <xdr:cxnSp macro="">
      <xdr:nvCxnSpPr>
        <xdr:cNvPr id="242" name="直線コネクタ 241"/>
        <xdr:cNvCxnSpPr/>
      </xdr:nvCxnSpPr>
      <xdr:spPr>
        <a:xfrm>
          <a:off x="2908300" y="16543274"/>
          <a:ext cx="889000" cy="7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125773</xdr:rowOff>
    </xdr:from>
    <xdr:ext cx="534377" cy="259045"/>
    <xdr:sp macro="" textlink="">
      <xdr:nvSpPr>
        <xdr:cNvPr id="244" name="テキスト ボックス 243"/>
        <xdr:cNvSpPr txBox="1"/>
      </xdr:nvSpPr>
      <xdr:spPr>
        <a:xfrm>
          <a:off x="3530111" y="1675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84074</xdr:rowOff>
    </xdr:from>
    <xdr:to>
      <xdr:col>4</xdr:col>
      <xdr:colOff>155575</xdr:colOff>
      <xdr:row>96</xdr:row>
      <xdr:rowOff>159513</xdr:rowOff>
    </xdr:to>
    <xdr:cxnSp macro="">
      <xdr:nvCxnSpPr>
        <xdr:cNvPr id="245" name="直線コネクタ 244"/>
        <xdr:cNvCxnSpPr/>
      </xdr:nvCxnSpPr>
      <xdr:spPr>
        <a:xfrm flipV="1">
          <a:off x="2019300" y="16543274"/>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137921</xdr:rowOff>
    </xdr:from>
    <xdr:ext cx="534377" cy="259045"/>
    <xdr:sp macro="" textlink="">
      <xdr:nvSpPr>
        <xdr:cNvPr id="247" name="テキスト ボックス 246"/>
        <xdr:cNvSpPr txBox="1"/>
      </xdr:nvSpPr>
      <xdr:spPr>
        <a:xfrm>
          <a:off x="2641111" y="167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159513</xdr:rowOff>
    </xdr:from>
    <xdr:to>
      <xdr:col>2</xdr:col>
      <xdr:colOff>638175</xdr:colOff>
      <xdr:row>97</xdr:row>
      <xdr:rowOff>23811</xdr:rowOff>
    </xdr:to>
    <xdr:cxnSp macro="">
      <xdr:nvCxnSpPr>
        <xdr:cNvPr id="248" name="直線コネクタ 247"/>
        <xdr:cNvCxnSpPr/>
      </xdr:nvCxnSpPr>
      <xdr:spPr>
        <a:xfrm flipV="1">
          <a:off x="1130300" y="16618713"/>
          <a:ext cx="889000" cy="3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33647</xdr:rowOff>
    </xdr:from>
    <xdr:ext cx="534377" cy="259045"/>
    <xdr:sp macro="" textlink="">
      <xdr:nvSpPr>
        <xdr:cNvPr id="250" name="テキスト ボックス 249"/>
        <xdr:cNvSpPr txBox="1"/>
      </xdr:nvSpPr>
      <xdr:spPr>
        <a:xfrm>
          <a:off x="1752111" y="168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25798</xdr:rowOff>
    </xdr:from>
    <xdr:ext cx="534377" cy="259045"/>
    <xdr:sp macro="" textlink="">
      <xdr:nvSpPr>
        <xdr:cNvPr id="252" name="テキスト ボックス 251"/>
        <xdr:cNvSpPr txBox="1"/>
      </xdr:nvSpPr>
      <xdr:spPr>
        <a:xfrm>
          <a:off x="863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66366</xdr:rowOff>
    </xdr:from>
    <xdr:to>
      <xdr:col>6</xdr:col>
      <xdr:colOff>561975</xdr:colOff>
      <xdr:row>96</xdr:row>
      <xdr:rowOff>167966</xdr:rowOff>
    </xdr:to>
    <xdr:sp macro="" textlink="">
      <xdr:nvSpPr>
        <xdr:cNvPr id="258" name="円/楕円 257"/>
        <xdr:cNvSpPr/>
      </xdr:nvSpPr>
      <xdr:spPr>
        <a:xfrm>
          <a:off x="4584700" y="165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89243</xdr:rowOff>
    </xdr:from>
    <xdr:ext cx="534377" cy="259045"/>
    <xdr:sp macro="" textlink="">
      <xdr:nvSpPr>
        <xdr:cNvPr id="259" name="扶助費該当値テキスト"/>
        <xdr:cNvSpPr txBox="1"/>
      </xdr:nvSpPr>
      <xdr:spPr>
        <a:xfrm>
          <a:off x="4686300" y="1637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75,570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111596</xdr:rowOff>
    </xdr:from>
    <xdr:to>
      <xdr:col>5</xdr:col>
      <xdr:colOff>409575</xdr:colOff>
      <xdr:row>97</xdr:row>
      <xdr:rowOff>41746</xdr:rowOff>
    </xdr:to>
    <xdr:sp macro="" textlink="">
      <xdr:nvSpPr>
        <xdr:cNvPr id="260" name="円/楕円 259"/>
        <xdr:cNvSpPr/>
      </xdr:nvSpPr>
      <xdr:spPr>
        <a:xfrm>
          <a:off x="3746500" y="165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58273</xdr:rowOff>
    </xdr:from>
    <xdr:ext cx="534377" cy="259045"/>
    <xdr:sp macro="" textlink="">
      <xdr:nvSpPr>
        <xdr:cNvPr id="261" name="テキスト ボックス 260"/>
        <xdr:cNvSpPr txBox="1"/>
      </xdr:nvSpPr>
      <xdr:spPr>
        <a:xfrm>
          <a:off x="3530111" y="1634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71,415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33274</xdr:rowOff>
    </xdr:from>
    <xdr:to>
      <xdr:col>4</xdr:col>
      <xdr:colOff>206375</xdr:colOff>
      <xdr:row>96</xdr:row>
      <xdr:rowOff>134874</xdr:rowOff>
    </xdr:to>
    <xdr:sp macro="" textlink="">
      <xdr:nvSpPr>
        <xdr:cNvPr id="262" name="円/楕円 261"/>
        <xdr:cNvSpPr/>
      </xdr:nvSpPr>
      <xdr:spPr>
        <a:xfrm>
          <a:off x="2857500" y="164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151401</xdr:rowOff>
    </xdr:from>
    <xdr:ext cx="534377" cy="259045"/>
    <xdr:sp macro="" textlink="">
      <xdr:nvSpPr>
        <xdr:cNvPr id="263" name="テキスト ボックス 262"/>
        <xdr:cNvSpPr txBox="1"/>
      </xdr:nvSpPr>
      <xdr:spPr>
        <a:xfrm>
          <a:off x="2641111" y="162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108713</xdr:rowOff>
    </xdr:from>
    <xdr:to>
      <xdr:col>3</xdr:col>
      <xdr:colOff>3175</xdr:colOff>
      <xdr:row>97</xdr:row>
      <xdr:rowOff>38863</xdr:rowOff>
    </xdr:to>
    <xdr:sp macro="" textlink="">
      <xdr:nvSpPr>
        <xdr:cNvPr id="264" name="円/楕円 263"/>
        <xdr:cNvSpPr/>
      </xdr:nvSpPr>
      <xdr:spPr>
        <a:xfrm>
          <a:off x="1968500" y="165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55390</xdr:rowOff>
    </xdr:from>
    <xdr:ext cx="534377" cy="259045"/>
    <xdr:sp macro="" textlink="">
      <xdr:nvSpPr>
        <xdr:cNvPr id="265" name="テキスト ボックス 264"/>
        <xdr:cNvSpPr txBox="1"/>
      </xdr:nvSpPr>
      <xdr:spPr>
        <a:xfrm>
          <a:off x="1752111" y="1634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71,680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144461</xdr:rowOff>
    </xdr:from>
    <xdr:to>
      <xdr:col>1</xdr:col>
      <xdr:colOff>485775</xdr:colOff>
      <xdr:row>97</xdr:row>
      <xdr:rowOff>74611</xdr:rowOff>
    </xdr:to>
    <xdr:sp macro="" textlink="">
      <xdr:nvSpPr>
        <xdr:cNvPr id="266" name="円/楕円 265"/>
        <xdr:cNvSpPr/>
      </xdr:nvSpPr>
      <xdr:spPr>
        <a:xfrm>
          <a:off x="1079500" y="166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91138</xdr:rowOff>
    </xdr:from>
    <xdr:ext cx="534377" cy="259045"/>
    <xdr:sp macro="" textlink="">
      <xdr:nvSpPr>
        <xdr:cNvPr id="267" name="テキスト ボックス 266"/>
        <xdr:cNvSpPr txBox="1"/>
      </xdr:nvSpPr>
      <xdr:spPr>
        <a:xfrm>
          <a:off x="863111" y="16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150121</xdr:rowOff>
    </xdr:from>
    <xdr:to>
      <xdr:col>15</xdr:col>
      <xdr:colOff>180975</xdr:colOff>
      <xdr:row>34</xdr:row>
      <xdr:rowOff>3987</xdr:rowOff>
    </xdr:to>
    <xdr:cxnSp macro="">
      <xdr:nvCxnSpPr>
        <xdr:cNvPr id="298" name="直線コネクタ 297"/>
        <xdr:cNvCxnSpPr/>
      </xdr:nvCxnSpPr>
      <xdr:spPr>
        <a:xfrm flipV="1">
          <a:off x="9639300" y="5807971"/>
          <a:ext cx="838200" cy="2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3987</xdr:rowOff>
    </xdr:from>
    <xdr:to>
      <xdr:col>14</xdr:col>
      <xdr:colOff>28575</xdr:colOff>
      <xdr:row>35</xdr:row>
      <xdr:rowOff>15230</xdr:rowOff>
    </xdr:to>
    <xdr:cxnSp macro="">
      <xdr:nvCxnSpPr>
        <xdr:cNvPr id="301" name="直線コネクタ 300"/>
        <xdr:cNvCxnSpPr/>
      </xdr:nvCxnSpPr>
      <xdr:spPr>
        <a:xfrm flipV="1">
          <a:off x="8750300" y="5833287"/>
          <a:ext cx="889000" cy="18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102915</xdr:rowOff>
    </xdr:from>
    <xdr:to>
      <xdr:col>12</xdr:col>
      <xdr:colOff>511175</xdr:colOff>
      <xdr:row>35</xdr:row>
      <xdr:rowOff>15230</xdr:rowOff>
    </xdr:to>
    <xdr:cxnSp macro="">
      <xdr:nvCxnSpPr>
        <xdr:cNvPr id="304" name="直線コネクタ 303"/>
        <xdr:cNvCxnSpPr/>
      </xdr:nvCxnSpPr>
      <xdr:spPr>
        <a:xfrm>
          <a:off x="7861300" y="5932215"/>
          <a:ext cx="889000" cy="8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102915</xdr:rowOff>
    </xdr:from>
    <xdr:to>
      <xdr:col>11</xdr:col>
      <xdr:colOff>307975</xdr:colOff>
      <xdr:row>35</xdr:row>
      <xdr:rowOff>117349</xdr:rowOff>
    </xdr:to>
    <xdr:cxnSp macro="">
      <xdr:nvCxnSpPr>
        <xdr:cNvPr id="307" name="直線コネクタ 306"/>
        <xdr:cNvCxnSpPr/>
      </xdr:nvCxnSpPr>
      <xdr:spPr>
        <a:xfrm flipV="1">
          <a:off x="6972300" y="5932215"/>
          <a:ext cx="889000" cy="18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99321</xdr:rowOff>
    </xdr:from>
    <xdr:to>
      <xdr:col>15</xdr:col>
      <xdr:colOff>231775</xdr:colOff>
      <xdr:row>34</xdr:row>
      <xdr:rowOff>29471</xdr:rowOff>
    </xdr:to>
    <xdr:sp macro="" textlink="">
      <xdr:nvSpPr>
        <xdr:cNvPr id="317" name="円/楕円 316"/>
        <xdr:cNvSpPr/>
      </xdr:nvSpPr>
      <xdr:spPr>
        <a:xfrm>
          <a:off x="10426700" y="575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122198</xdr:rowOff>
    </xdr:from>
    <xdr:ext cx="599010" cy="259045"/>
    <xdr:sp macro="" textlink="">
      <xdr:nvSpPr>
        <xdr:cNvPr id="318" name="補助費等該当値テキスト"/>
        <xdr:cNvSpPr txBox="1"/>
      </xdr:nvSpPr>
      <xdr:spPr>
        <a:xfrm>
          <a:off x="10528300" y="560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299,309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124637</xdr:rowOff>
    </xdr:from>
    <xdr:to>
      <xdr:col>14</xdr:col>
      <xdr:colOff>79375</xdr:colOff>
      <xdr:row>34</xdr:row>
      <xdr:rowOff>54787</xdr:rowOff>
    </xdr:to>
    <xdr:sp macro="" textlink="">
      <xdr:nvSpPr>
        <xdr:cNvPr id="319" name="円/楕円 318"/>
        <xdr:cNvSpPr/>
      </xdr:nvSpPr>
      <xdr:spPr>
        <a:xfrm>
          <a:off x="9588500" y="57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71314</xdr:rowOff>
    </xdr:from>
    <xdr:ext cx="599010" cy="259045"/>
    <xdr:sp macro="" textlink="">
      <xdr:nvSpPr>
        <xdr:cNvPr id="320" name="テキスト ボックス 319"/>
        <xdr:cNvSpPr txBox="1"/>
      </xdr:nvSpPr>
      <xdr:spPr>
        <a:xfrm>
          <a:off x="9339794" y="555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291,557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135880</xdr:rowOff>
    </xdr:from>
    <xdr:to>
      <xdr:col>12</xdr:col>
      <xdr:colOff>561975</xdr:colOff>
      <xdr:row>35</xdr:row>
      <xdr:rowOff>66030</xdr:rowOff>
    </xdr:to>
    <xdr:sp macro="" textlink="">
      <xdr:nvSpPr>
        <xdr:cNvPr id="321" name="円/楕円 320"/>
        <xdr:cNvSpPr/>
      </xdr:nvSpPr>
      <xdr:spPr>
        <a:xfrm>
          <a:off x="8699500" y="5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82557</xdr:rowOff>
    </xdr:from>
    <xdr:ext cx="599010" cy="259045"/>
    <xdr:sp macro="" textlink="">
      <xdr:nvSpPr>
        <xdr:cNvPr id="322" name="テキスト ボックス 321"/>
        <xdr:cNvSpPr txBox="1"/>
      </xdr:nvSpPr>
      <xdr:spPr>
        <a:xfrm>
          <a:off x="8450794" y="574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235,614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52115</xdr:rowOff>
    </xdr:from>
    <xdr:to>
      <xdr:col>11</xdr:col>
      <xdr:colOff>358775</xdr:colOff>
      <xdr:row>34</xdr:row>
      <xdr:rowOff>153715</xdr:rowOff>
    </xdr:to>
    <xdr:sp macro="" textlink="">
      <xdr:nvSpPr>
        <xdr:cNvPr id="323" name="円/楕円 322"/>
        <xdr:cNvSpPr/>
      </xdr:nvSpPr>
      <xdr:spPr>
        <a:xfrm>
          <a:off x="7810500" y="588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170242</xdr:rowOff>
    </xdr:from>
    <xdr:ext cx="599010" cy="259045"/>
    <xdr:sp macro="" textlink="">
      <xdr:nvSpPr>
        <xdr:cNvPr id="324" name="テキスト ボックス 323"/>
        <xdr:cNvSpPr txBox="1"/>
      </xdr:nvSpPr>
      <xdr:spPr>
        <a:xfrm>
          <a:off x="7561794" y="565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261,264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66549</xdr:rowOff>
    </xdr:from>
    <xdr:to>
      <xdr:col>10</xdr:col>
      <xdr:colOff>155575</xdr:colOff>
      <xdr:row>35</xdr:row>
      <xdr:rowOff>168149</xdr:rowOff>
    </xdr:to>
    <xdr:sp macro="" textlink="">
      <xdr:nvSpPr>
        <xdr:cNvPr id="325" name="円/楕円 324"/>
        <xdr:cNvSpPr/>
      </xdr:nvSpPr>
      <xdr:spPr>
        <a:xfrm>
          <a:off x="6921500" y="60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13226</xdr:rowOff>
    </xdr:from>
    <xdr:ext cx="599010" cy="259045"/>
    <xdr:sp macro="" textlink="">
      <xdr:nvSpPr>
        <xdr:cNvPr id="326" name="テキスト ボックス 325"/>
        <xdr:cNvSpPr txBox="1"/>
      </xdr:nvSpPr>
      <xdr:spPr>
        <a:xfrm>
          <a:off x="6672794" y="584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204,344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60992</xdr:rowOff>
    </xdr:from>
    <xdr:to>
      <xdr:col>15</xdr:col>
      <xdr:colOff>180975</xdr:colOff>
      <xdr:row>58</xdr:row>
      <xdr:rowOff>76399</xdr:rowOff>
    </xdr:to>
    <xdr:cxnSp macro="">
      <xdr:nvCxnSpPr>
        <xdr:cNvPr id="355" name="直線コネクタ 354"/>
        <xdr:cNvCxnSpPr/>
      </xdr:nvCxnSpPr>
      <xdr:spPr>
        <a:xfrm flipV="1">
          <a:off x="9639300" y="10005092"/>
          <a:ext cx="8382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59534</xdr:rowOff>
    </xdr:from>
    <xdr:to>
      <xdr:col>14</xdr:col>
      <xdr:colOff>28575</xdr:colOff>
      <xdr:row>58</xdr:row>
      <xdr:rowOff>76399</xdr:rowOff>
    </xdr:to>
    <xdr:cxnSp macro="">
      <xdr:nvCxnSpPr>
        <xdr:cNvPr id="358" name="直線コネクタ 357"/>
        <xdr:cNvCxnSpPr/>
      </xdr:nvCxnSpPr>
      <xdr:spPr>
        <a:xfrm>
          <a:off x="8750300" y="10003634"/>
          <a:ext cx="889000" cy="1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49327</xdr:rowOff>
    </xdr:from>
    <xdr:to>
      <xdr:col>12</xdr:col>
      <xdr:colOff>511175</xdr:colOff>
      <xdr:row>58</xdr:row>
      <xdr:rowOff>59534</xdr:rowOff>
    </xdr:to>
    <xdr:cxnSp macro="">
      <xdr:nvCxnSpPr>
        <xdr:cNvPr id="361" name="直線コネクタ 360"/>
        <xdr:cNvCxnSpPr/>
      </xdr:nvCxnSpPr>
      <xdr:spPr>
        <a:xfrm>
          <a:off x="7861300" y="9993427"/>
          <a:ext cx="889000" cy="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63" name="テキスト ボックス 362"/>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49327</xdr:rowOff>
    </xdr:from>
    <xdr:to>
      <xdr:col>11</xdr:col>
      <xdr:colOff>307975</xdr:colOff>
      <xdr:row>58</xdr:row>
      <xdr:rowOff>112347</xdr:rowOff>
    </xdr:to>
    <xdr:cxnSp macro="">
      <xdr:nvCxnSpPr>
        <xdr:cNvPr id="364" name="直線コネクタ 363"/>
        <xdr:cNvCxnSpPr/>
      </xdr:nvCxnSpPr>
      <xdr:spPr>
        <a:xfrm flipV="1">
          <a:off x="6972300" y="9993427"/>
          <a:ext cx="889000" cy="6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66" name="テキスト ボックス 365"/>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10192</xdr:rowOff>
    </xdr:from>
    <xdr:to>
      <xdr:col>15</xdr:col>
      <xdr:colOff>231775</xdr:colOff>
      <xdr:row>58</xdr:row>
      <xdr:rowOff>111792</xdr:rowOff>
    </xdr:to>
    <xdr:sp macro="" textlink="">
      <xdr:nvSpPr>
        <xdr:cNvPr id="374" name="円/楕円 373"/>
        <xdr:cNvSpPr/>
      </xdr:nvSpPr>
      <xdr:spPr>
        <a:xfrm>
          <a:off x="10426700" y="99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33069</xdr:rowOff>
    </xdr:from>
    <xdr:ext cx="599010" cy="259045"/>
    <xdr:sp macro="" textlink="">
      <xdr:nvSpPr>
        <xdr:cNvPr id="375" name="普通建設事業費該当値テキスト"/>
        <xdr:cNvSpPr txBox="1"/>
      </xdr:nvSpPr>
      <xdr:spPr>
        <a:xfrm>
          <a:off x="10528300" y="980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406,581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25599</xdr:rowOff>
    </xdr:from>
    <xdr:to>
      <xdr:col>14</xdr:col>
      <xdr:colOff>79375</xdr:colOff>
      <xdr:row>58</xdr:row>
      <xdr:rowOff>127199</xdr:rowOff>
    </xdr:to>
    <xdr:sp macro="" textlink="">
      <xdr:nvSpPr>
        <xdr:cNvPr id="376" name="円/楕円 375"/>
        <xdr:cNvSpPr/>
      </xdr:nvSpPr>
      <xdr:spPr>
        <a:xfrm>
          <a:off x="9588500" y="99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143726</xdr:rowOff>
    </xdr:from>
    <xdr:ext cx="599010" cy="259045"/>
    <xdr:sp macro="" textlink="">
      <xdr:nvSpPr>
        <xdr:cNvPr id="377" name="テキスト ボックス 376"/>
        <xdr:cNvSpPr txBox="1"/>
      </xdr:nvSpPr>
      <xdr:spPr>
        <a:xfrm>
          <a:off x="9339794" y="974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8734</xdr:rowOff>
    </xdr:from>
    <xdr:to>
      <xdr:col>12</xdr:col>
      <xdr:colOff>561975</xdr:colOff>
      <xdr:row>58</xdr:row>
      <xdr:rowOff>110334</xdr:rowOff>
    </xdr:to>
    <xdr:sp macro="" textlink="">
      <xdr:nvSpPr>
        <xdr:cNvPr id="378" name="円/楕円 377"/>
        <xdr:cNvSpPr/>
      </xdr:nvSpPr>
      <xdr:spPr>
        <a:xfrm>
          <a:off x="8699500" y="99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126861</xdr:rowOff>
    </xdr:from>
    <xdr:ext cx="599010" cy="259045"/>
    <xdr:sp macro="" textlink="">
      <xdr:nvSpPr>
        <xdr:cNvPr id="379" name="テキスト ボックス 378"/>
        <xdr:cNvSpPr txBox="1"/>
      </xdr:nvSpPr>
      <xdr:spPr>
        <a:xfrm>
          <a:off x="8450794" y="972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169977</xdr:rowOff>
    </xdr:from>
    <xdr:to>
      <xdr:col>11</xdr:col>
      <xdr:colOff>358775</xdr:colOff>
      <xdr:row>58</xdr:row>
      <xdr:rowOff>100127</xdr:rowOff>
    </xdr:to>
    <xdr:sp macro="" textlink="">
      <xdr:nvSpPr>
        <xdr:cNvPr id="380" name="円/楕円 379"/>
        <xdr:cNvSpPr/>
      </xdr:nvSpPr>
      <xdr:spPr>
        <a:xfrm>
          <a:off x="7810500" y="99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116654</xdr:rowOff>
    </xdr:from>
    <xdr:ext cx="599010" cy="259045"/>
    <xdr:sp macro="" textlink="">
      <xdr:nvSpPr>
        <xdr:cNvPr id="381" name="テキスト ボックス 380"/>
        <xdr:cNvSpPr txBox="1"/>
      </xdr:nvSpPr>
      <xdr:spPr>
        <a:xfrm>
          <a:off x="7561794" y="971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61547</xdr:rowOff>
    </xdr:from>
    <xdr:to>
      <xdr:col>10</xdr:col>
      <xdr:colOff>155575</xdr:colOff>
      <xdr:row>58</xdr:row>
      <xdr:rowOff>163147</xdr:rowOff>
    </xdr:to>
    <xdr:sp macro="" textlink="">
      <xdr:nvSpPr>
        <xdr:cNvPr id="382" name="円/楕円 381"/>
        <xdr:cNvSpPr/>
      </xdr:nvSpPr>
      <xdr:spPr>
        <a:xfrm>
          <a:off x="6921500" y="100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8224</xdr:rowOff>
    </xdr:from>
    <xdr:ext cx="599010" cy="259045"/>
    <xdr:sp macro="" textlink="">
      <xdr:nvSpPr>
        <xdr:cNvPr id="383" name="テキスト ボックス 382"/>
        <xdr:cNvSpPr txBox="1"/>
      </xdr:nvSpPr>
      <xdr:spPr>
        <a:xfrm>
          <a:off x="6672794" y="97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100529</xdr:rowOff>
    </xdr:from>
    <xdr:to>
      <xdr:col>15</xdr:col>
      <xdr:colOff>180975</xdr:colOff>
      <xdr:row>78</xdr:row>
      <xdr:rowOff>142132</xdr:rowOff>
    </xdr:to>
    <xdr:cxnSp macro="">
      <xdr:nvCxnSpPr>
        <xdr:cNvPr id="412" name="直線コネクタ 411"/>
        <xdr:cNvCxnSpPr/>
      </xdr:nvCxnSpPr>
      <xdr:spPr>
        <a:xfrm>
          <a:off x="9639300" y="13302179"/>
          <a:ext cx="838200" cy="2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100529</xdr:rowOff>
    </xdr:from>
    <xdr:to>
      <xdr:col>14</xdr:col>
      <xdr:colOff>28575</xdr:colOff>
      <xdr:row>78</xdr:row>
      <xdr:rowOff>1451</xdr:rowOff>
    </xdr:to>
    <xdr:cxnSp macro="">
      <xdr:nvCxnSpPr>
        <xdr:cNvPr id="415" name="直線コネクタ 414"/>
        <xdr:cNvCxnSpPr/>
      </xdr:nvCxnSpPr>
      <xdr:spPr>
        <a:xfrm flipV="1">
          <a:off x="8750300" y="13302179"/>
          <a:ext cx="889000" cy="7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91332</xdr:rowOff>
    </xdr:from>
    <xdr:to>
      <xdr:col>15</xdr:col>
      <xdr:colOff>231775</xdr:colOff>
      <xdr:row>79</xdr:row>
      <xdr:rowOff>21482</xdr:rowOff>
    </xdr:to>
    <xdr:sp macro="" textlink="">
      <xdr:nvSpPr>
        <xdr:cNvPr id="425" name="円/楕円 424"/>
        <xdr:cNvSpPr/>
      </xdr:nvSpPr>
      <xdr:spPr>
        <a:xfrm>
          <a:off x="10426700" y="134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22970</xdr:rowOff>
    </xdr:from>
    <xdr:ext cx="534377" cy="259045"/>
    <xdr:sp macro="" textlink="">
      <xdr:nvSpPr>
        <xdr:cNvPr id="426" name="普通建設事業費 （ うち新規整備　）該当値テキスト"/>
        <xdr:cNvSpPr txBox="1"/>
      </xdr:nvSpPr>
      <xdr:spPr>
        <a:xfrm>
          <a:off x="10528300" y="133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58,085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49729</xdr:rowOff>
    </xdr:from>
    <xdr:to>
      <xdr:col>14</xdr:col>
      <xdr:colOff>79375</xdr:colOff>
      <xdr:row>77</xdr:row>
      <xdr:rowOff>151329</xdr:rowOff>
    </xdr:to>
    <xdr:sp macro="" textlink="">
      <xdr:nvSpPr>
        <xdr:cNvPr id="427" name="円/楕円 426"/>
        <xdr:cNvSpPr/>
      </xdr:nvSpPr>
      <xdr:spPr>
        <a:xfrm>
          <a:off x="9588500" y="1325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167856</xdr:rowOff>
    </xdr:from>
    <xdr:ext cx="599010" cy="259045"/>
    <xdr:sp macro="" textlink="">
      <xdr:nvSpPr>
        <xdr:cNvPr id="428" name="テキスト ボックス 427"/>
        <xdr:cNvSpPr txBox="1"/>
      </xdr:nvSpPr>
      <xdr:spPr>
        <a:xfrm>
          <a:off x="9339794" y="1302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225,843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122101</xdr:rowOff>
    </xdr:from>
    <xdr:to>
      <xdr:col>12</xdr:col>
      <xdr:colOff>561975</xdr:colOff>
      <xdr:row>78</xdr:row>
      <xdr:rowOff>52251</xdr:rowOff>
    </xdr:to>
    <xdr:sp macro="" textlink="">
      <xdr:nvSpPr>
        <xdr:cNvPr id="429" name="円/楕円 428"/>
        <xdr:cNvSpPr/>
      </xdr:nvSpPr>
      <xdr:spPr>
        <a:xfrm>
          <a:off x="8699500" y="133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68778</xdr:rowOff>
    </xdr:from>
    <xdr:ext cx="599010" cy="259045"/>
    <xdr:sp macro="" textlink="">
      <xdr:nvSpPr>
        <xdr:cNvPr id="430" name="テキスト ボックス 429"/>
        <xdr:cNvSpPr txBox="1"/>
      </xdr:nvSpPr>
      <xdr:spPr>
        <a:xfrm>
          <a:off x="8450794" y="130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107956</xdr:rowOff>
    </xdr:from>
    <xdr:to>
      <xdr:col>15</xdr:col>
      <xdr:colOff>180975</xdr:colOff>
      <xdr:row>99</xdr:row>
      <xdr:rowOff>44450</xdr:rowOff>
    </xdr:to>
    <xdr:cxnSp macro="">
      <xdr:nvCxnSpPr>
        <xdr:cNvPr id="459" name="直線コネクタ 458"/>
        <xdr:cNvCxnSpPr/>
      </xdr:nvCxnSpPr>
      <xdr:spPr>
        <a:xfrm flipV="1">
          <a:off x="9639300" y="16910056"/>
          <a:ext cx="838200" cy="10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0"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165168</xdr:rowOff>
    </xdr:from>
    <xdr:to>
      <xdr:col>14</xdr:col>
      <xdr:colOff>28575</xdr:colOff>
      <xdr:row>99</xdr:row>
      <xdr:rowOff>44450</xdr:rowOff>
    </xdr:to>
    <xdr:cxnSp macro="">
      <xdr:nvCxnSpPr>
        <xdr:cNvPr id="462" name="直線コネクタ 461"/>
        <xdr:cNvCxnSpPr/>
      </xdr:nvCxnSpPr>
      <xdr:spPr>
        <a:xfrm>
          <a:off x="8750300" y="16967268"/>
          <a:ext cx="889000" cy="5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35912</xdr:rowOff>
    </xdr:from>
    <xdr:ext cx="599010" cy="259045"/>
    <xdr:sp macro="" textlink="">
      <xdr:nvSpPr>
        <xdr:cNvPr id="466" name="テキスト ボックス 465"/>
        <xdr:cNvSpPr txBox="1"/>
      </xdr:nvSpPr>
      <xdr:spPr>
        <a:xfrm>
          <a:off x="8450794" y="17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57156</xdr:rowOff>
    </xdr:from>
    <xdr:to>
      <xdr:col>15</xdr:col>
      <xdr:colOff>231775</xdr:colOff>
      <xdr:row>98</xdr:row>
      <xdr:rowOff>158756</xdr:rowOff>
    </xdr:to>
    <xdr:sp macro="" textlink="">
      <xdr:nvSpPr>
        <xdr:cNvPr id="472" name="円/楕円 471"/>
        <xdr:cNvSpPr/>
      </xdr:nvSpPr>
      <xdr:spPr>
        <a:xfrm>
          <a:off x="10426700" y="168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16533</xdr:rowOff>
    </xdr:from>
    <xdr:ext cx="599010" cy="259045"/>
    <xdr:sp macro="" textlink="">
      <xdr:nvSpPr>
        <xdr:cNvPr id="473" name="普通建設事業費 （ うち更新整備　）該当値テキスト"/>
        <xdr:cNvSpPr txBox="1"/>
      </xdr:nvSpPr>
      <xdr:spPr>
        <a:xfrm>
          <a:off x="10528300" y="1664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283,319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165100</xdr:rowOff>
    </xdr:from>
    <xdr:to>
      <xdr:col>14</xdr:col>
      <xdr:colOff>79375</xdr:colOff>
      <xdr:row>99</xdr:row>
      <xdr:rowOff>95250</xdr:rowOff>
    </xdr:to>
    <xdr:sp macro="" textlink="">
      <xdr:nvSpPr>
        <xdr:cNvPr id="474" name="円/楕円 473"/>
        <xdr:cNvSpPr/>
      </xdr:nvSpPr>
      <xdr:spPr>
        <a:xfrm>
          <a:off x="9588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86377</xdr:rowOff>
    </xdr:from>
    <xdr:ext cx="249299" cy="259045"/>
    <xdr:sp macro="" textlink="">
      <xdr:nvSpPr>
        <xdr:cNvPr id="475" name="テキスト ボックス 474"/>
        <xdr:cNvSpPr txBox="1"/>
      </xdr:nvSpPr>
      <xdr:spPr>
        <a:xfrm>
          <a:off x="9514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114368</xdr:rowOff>
    </xdr:from>
    <xdr:to>
      <xdr:col>12</xdr:col>
      <xdr:colOff>561975</xdr:colOff>
      <xdr:row>99</xdr:row>
      <xdr:rowOff>44518</xdr:rowOff>
    </xdr:to>
    <xdr:sp macro="" textlink="">
      <xdr:nvSpPr>
        <xdr:cNvPr id="476" name="円/楕円 475"/>
        <xdr:cNvSpPr/>
      </xdr:nvSpPr>
      <xdr:spPr>
        <a:xfrm>
          <a:off x="8699500" y="1691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61045</xdr:rowOff>
    </xdr:from>
    <xdr:ext cx="599010" cy="259045"/>
    <xdr:sp macro="" textlink="">
      <xdr:nvSpPr>
        <xdr:cNvPr id="477" name="テキスト ボックス 476"/>
        <xdr:cNvSpPr txBox="1"/>
      </xdr:nvSpPr>
      <xdr:spPr>
        <a:xfrm>
          <a:off x="8450794" y="1669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30890</xdr:rowOff>
    </xdr:from>
    <xdr:to>
      <xdr:col>23</xdr:col>
      <xdr:colOff>517525</xdr:colOff>
      <xdr:row>39</xdr:row>
      <xdr:rowOff>44450</xdr:rowOff>
    </xdr:to>
    <xdr:cxnSp macro="">
      <xdr:nvCxnSpPr>
        <xdr:cNvPr id="506" name="直線コネクタ 505"/>
        <xdr:cNvCxnSpPr/>
      </xdr:nvCxnSpPr>
      <xdr:spPr>
        <a:xfrm flipV="1">
          <a:off x="15481300" y="6717440"/>
          <a:ext cx="838200" cy="1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40217</xdr:rowOff>
    </xdr:from>
    <xdr:to>
      <xdr:col>22</xdr:col>
      <xdr:colOff>365125</xdr:colOff>
      <xdr:row>39</xdr:row>
      <xdr:rowOff>44450</xdr:rowOff>
    </xdr:to>
    <xdr:cxnSp macro="">
      <xdr:nvCxnSpPr>
        <xdr:cNvPr id="509" name="直線コネクタ 508"/>
        <xdr:cNvCxnSpPr/>
      </xdr:nvCxnSpPr>
      <xdr:spPr>
        <a:xfrm>
          <a:off x="14592300" y="6726767"/>
          <a:ext cx="8890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40217</xdr:rowOff>
    </xdr:from>
    <xdr:to>
      <xdr:col>21</xdr:col>
      <xdr:colOff>161925</xdr:colOff>
      <xdr:row>39</xdr:row>
      <xdr:rowOff>44450</xdr:rowOff>
    </xdr:to>
    <xdr:cxnSp macro="">
      <xdr:nvCxnSpPr>
        <xdr:cNvPr id="512" name="直線コネクタ 511"/>
        <xdr:cNvCxnSpPr/>
      </xdr:nvCxnSpPr>
      <xdr:spPr>
        <a:xfrm flipV="1">
          <a:off x="13703300" y="6726767"/>
          <a:ext cx="8890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32955</xdr:rowOff>
    </xdr:from>
    <xdr:to>
      <xdr:col>19</xdr:col>
      <xdr:colOff>644525</xdr:colOff>
      <xdr:row>39</xdr:row>
      <xdr:rowOff>44450</xdr:rowOff>
    </xdr:to>
    <xdr:cxnSp macro="">
      <xdr:nvCxnSpPr>
        <xdr:cNvPr id="515" name="直線コネクタ 514"/>
        <xdr:cNvCxnSpPr/>
      </xdr:nvCxnSpPr>
      <xdr:spPr>
        <a:xfrm>
          <a:off x="12814300" y="6719505"/>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151540</xdr:rowOff>
    </xdr:from>
    <xdr:to>
      <xdr:col>23</xdr:col>
      <xdr:colOff>568325</xdr:colOff>
      <xdr:row>39</xdr:row>
      <xdr:rowOff>81690</xdr:rowOff>
    </xdr:to>
    <xdr:sp macro="" textlink="">
      <xdr:nvSpPr>
        <xdr:cNvPr id="525" name="円/楕円 524"/>
        <xdr:cNvSpPr/>
      </xdr:nvSpPr>
      <xdr:spPr>
        <a:xfrm>
          <a:off x="16268700" y="66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6" name="災害復旧事業費該当値テキスト"/>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160867</xdr:rowOff>
    </xdr:from>
    <xdr:to>
      <xdr:col>21</xdr:col>
      <xdr:colOff>212725</xdr:colOff>
      <xdr:row>39</xdr:row>
      <xdr:rowOff>91017</xdr:rowOff>
    </xdr:to>
    <xdr:sp macro="" textlink="">
      <xdr:nvSpPr>
        <xdr:cNvPr id="529" name="円/楕円 528"/>
        <xdr:cNvSpPr/>
      </xdr:nvSpPr>
      <xdr:spPr>
        <a:xfrm>
          <a:off x="14541500" y="667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82144</xdr:rowOff>
    </xdr:from>
    <xdr:ext cx="469744" cy="259045"/>
    <xdr:sp macro="" textlink="">
      <xdr:nvSpPr>
        <xdr:cNvPr id="530" name="テキスト ボックス 529"/>
        <xdr:cNvSpPr txBox="1"/>
      </xdr:nvSpPr>
      <xdr:spPr>
        <a:xfrm>
          <a:off x="14357427" y="676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153605</xdr:rowOff>
    </xdr:from>
    <xdr:to>
      <xdr:col>18</xdr:col>
      <xdr:colOff>492125</xdr:colOff>
      <xdr:row>39</xdr:row>
      <xdr:rowOff>83755</xdr:rowOff>
    </xdr:to>
    <xdr:sp macro="" textlink="">
      <xdr:nvSpPr>
        <xdr:cNvPr id="533" name="円/楕円 532"/>
        <xdr:cNvSpPr/>
      </xdr:nvSpPr>
      <xdr:spPr>
        <a:xfrm>
          <a:off x="12763500" y="66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74882</xdr:rowOff>
    </xdr:from>
    <xdr:ext cx="469744" cy="259045"/>
    <xdr:sp macro="" textlink="">
      <xdr:nvSpPr>
        <xdr:cNvPr id="534" name="テキスト ボックス 533"/>
        <xdr:cNvSpPr txBox="1"/>
      </xdr:nvSpPr>
      <xdr:spPr>
        <a:xfrm>
          <a:off x="12579427" y="67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18966</xdr:rowOff>
    </xdr:from>
    <xdr:to>
      <xdr:col>23</xdr:col>
      <xdr:colOff>517525</xdr:colOff>
      <xdr:row>78</xdr:row>
      <xdr:rowOff>19479</xdr:rowOff>
    </xdr:to>
    <xdr:cxnSp macro="">
      <xdr:nvCxnSpPr>
        <xdr:cNvPr id="618" name="直線コネクタ 617"/>
        <xdr:cNvCxnSpPr/>
      </xdr:nvCxnSpPr>
      <xdr:spPr>
        <a:xfrm flipV="1">
          <a:off x="15481300" y="13392066"/>
          <a:ext cx="8382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16230</xdr:rowOff>
    </xdr:from>
    <xdr:to>
      <xdr:col>22</xdr:col>
      <xdr:colOff>365125</xdr:colOff>
      <xdr:row>78</xdr:row>
      <xdr:rowOff>19479</xdr:rowOff>
    </xdr:to>
    <xdr:cxnSp macro="">
      <xdr:nvCxnSpPr>
        <xdr:cNvPr id="621" name="直線コネクタ 620"/>
        <xdr:cNvCxnSpPr/>
      </xdr:nvCxnSpPr>
      <xdr:spPr>
        <a:xfrm>
          <a:off x="14592300" y="13389330"/>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16230</xdr:rowOff>
    </xdr:from>
    <xdr:to>
      <xdr:col>21</xdr:col>
      <xdr:colOff>161925</xdr:colOff>
      <xdr:row>78</xdr:row>
      <xdr:rowOff>24912</xdr:rowOff>
    </xdr:to>
    <xdr:cxnSp macro="">
      <xdr:nvCxnSpPr>
        <xdr:cNvPr id="624" name="直線コネクタ 623"/>
        <xdr:cNvCxnSpPr/>
      </xdr:nvCxnSpPr>
      <xdr:spPr>
        <a:xfrm flipV="1">
          <a:off x="13703300" y="13389330"/>
          <a:ext cx="889000" cy="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18258</xdr:rowOff>
    </xdr:from>
    <xdr:to>
      <xdr:col>19</xdr:col>
      <xdr:colOff>644525</xdr:colOff>
      <xdr:row>78</xdr:row>
      <xdr:rowOff>24912</xdr:rowOff>
    </xdr:to>
    <xdr:cxnSp macro="">
      <xdr:nvCxnSpPr>
        <xdr:cNvPr id="627" name="直線コネクタ 626"/>
        <xdr:cNvCxnSpPr/>
      </xdr:nvCxnSpPr>
      <xdr:spPr>
        <a:xfrm>
          <a:off x="12814300" y="13391358"/>
          <a:ext cx="889000" cy="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139616</xdr:rowOff>
    </xdr:from>
    <xdr:to>
      <xdr:col>23</xdr:col>
      <xdr:colOff>568325</xdr:colOff>
      <xdr:row>78</xdr:row>
      <xdr:rowOff>69766</xdr:rowOff>
    </xdr:to>
    <xdr:sp macro="" textlink="">
      <xdr:nvSpPr>
        <xdr:cNvPr id="637" name="円/楕円 636"/>
        <xdr:cNvSpPr/>
      </xdr:nvSpPr>
      <xdr:spPr>
        <a:xfrm>
          <a:off x="16268700" y="1334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162493</xdr:rowOff>
    </xdr:from>
    <xdr:ext cx="599010" cy="259045"/>
    <xdr:sp macro="" textlink="">
      <xdr:nvSpPr>
        <xdr:cNvPr id="638" name="公債費該当値テキスト"/>
        <xdr:cNvSpPr txBox="1"/>
      </xdr:nvSpPr>
      <xdr:spPr>
        <a:xfrm>
          <a:off x="16370300" y="1319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155,066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140129</xdr:rowOff>
    </xdr:from>
    <xdr:to>
      <xdr:col>22</xdr:col>
      <xdr:colOff>415925</xdr:colOff>
      <xdr:row>78</xdr:row>
      <xdr:rowOff>70279</xdr:rowOff>
    </xdr:to>
    <xdr:sp macro="" textlink="">
      <xdr:nvSpPr>
        <xdr:cNvPr id="639" name="円/楕円 638"/>
        <xdr:cNvSpPr/>
      </xdr:nvSpPr>
      <xdr:spPr>
        <a:xfrm>
          <a:off x="15430500" y="133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86806</xdr:rowOff>
    </xdr:from>
    <xdr:ext cx="599010" cy="259045"/>
    <xdr:sp macro="" textlink="">
      <xdr:nvSpPr>
        <xdr:cNvPr id="640" name="テキスト ボックス 639"/>
        <xdr:cNvSpPr txBox="1"/>
      </xdr:nvSpPr>
      <xdr:spPr>
        <a:xfrm>
          <a:off x="15181794" y="1311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154,662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136880</xdr:rowOff>
    </xdr:from>
    <xdr:to>
      <xdr:col>21</xdr:col>
      <xdr:colOff>212725</xdr:colOff>
      <xdr:row>78</xdr:row>
      <xdr:rowOff>67030</xdr:rowOff>
    </xdr:to>
    <xdr:sp macro="" textlink="">
      <xdr:nvSpPr>
        <xdr:cNvPr id="641" name="円/楕円 640"/>
        <xdr:cNvSpPr/>
      </xdr:nvSpPr>
      <xdr:spPr>
        <a:xfrm>
          <a:off x="14541500" y="133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83557</xdr:rowOff>
    </xdr:from>
    <xdr:ext cx="599010" cy="259045"/>
    <xdr:sp macro="" textlink="">
      <xdr:nvSpPr>
        <xdr:cNvPr id="642" name="テキスト ボックス 641"/>
        <xdr:cNvSpPr txBox="1"/>
      </xdr:nvSpPr>
      <xdr:spPr>
        <a:xfrm>
          <a:off x="14292794" y="1311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157,221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145562</xdr:rowOff>
    </xdr:from>
    <xdr:to>
      <xdr:col>20</xdr:col>
      <xdr:colOff>9525</xdr:colOff>
      <xdr:row>78</xdr:row>
      <xdr:rowOff>75712</xdr:rowOff>
    </xdr:to>
    <xdr:sp macro="" textlink="">
      <xdr:nvSpPr>
        <xdr:cNvPr id="643" name="円/楕円 642"/>
        <xdr:cNvSpPr/>
      </xdr:nvSpPr>
      <xdr:spPr>
        <a:xfrm>
          <a:off x="13652500" y="133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66839</xdr:rowOff>
    </xdr:from>
    <xdr:ext cx="599010" cy="259045"/>
    <xdr:sp macro="" textlink="">
      <xdr:nvSpPr>
        <xdr:cNvPr id="644" name="テキスト ボックス 643"/>
        <xdr:cNvSpPr txBox="1"/>
      </xdr:nvSpPr>
      <xdr:spPr>
        <a:xfrm>
          <a:off x="13403794" y="1343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150,385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138908</xdr:rowOff>
    </xdr:from>
    <xdr:to>
      <xdr:col>18</xdr:col>
      <xdr:colOff>492125</xdr:colOff>
      <xdr:row>78</xdr:row>
      <xdr:rowOff>69058</xdr:rowOff>
    </xdr:to>
    <xdr:sp macro="" textlink="">
      <xdr:nvSpPr>
        <xdr:cNvPr id="645" name="円/楕円 644"/>
        <xdr:cNvSpPr/>
      </xdr:nvSpPr>
      <xdr:spPr>
        <a:xfrm>
          <a:off x="12763500" y="133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85585</xdr:rowOff>
    </xdr:from>
    <xdr:ext cx="599010" cy="259045"/>
    <xdr:sp macro="" textlink="">
      <xdr:nvSpPr>
        <xdr:cNvPr id="646" name="テキスト ボックス 645"/>
        <xdr:cNvSpPr txBox="1"/>
      </xdr:nvSpPr>
      <xdr:spPr>
        <a:xfrm>
          <a:off x="12514794" y="1311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83759</xdr:rowOff>
    </xdr:from>
    <xdr:to>
      <xdr:col>23</xdr:col>
      <xdr:colOff>517525</xdr:colOff>
      <xdr:row>98</xdr:row>
      <xdr:rowOff>91934</xdr:rowOff>
    </xdr:to>
    <xdr:cxnSp macro="">
      <xdr:nvCxnSpPr>
        <xdr:cNvPr id="673" name="直線コネクタ 672"/>
        <xdr:cNvCxnSpPr/>
      </xdr:nvCxnSpPr>
      <xdr:spPr>
        <a:xfrm>
          <a:off x="15481300" y="16885859"/>
          <a:ext cx="8382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83759</xdr:rowOff>
    </xdr:from>
    <xdr:to>
      <xdr:col>22</xdr:col>
      <xdr:colOff>365125</xdr:colOff>
      <xdr:row>98</xdr:row>
      <xdr:rowOff>137164</xdr:rowOff>
    </xdr:to>
    <xdr:cxnSp macro="">
      <xdr:nvCxnSpPr>
        <xdr:cNvPr id="676" name="直線コネクタ 675"/>
        <xdr:cNvCxnSpPr/>
      </xdr:nvCxnSpPr>
      <xdr:spPr>
        <a:xfrm flipV="1">
          <a:off x="14592300" y="16885859"/>
          <a:ext cx="889000" cy="5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149129</xdr:rowOff>
    </xdr:from>
    <xdr:to>
      <xdr:col>21</xdr:col>
      <xdr:colOff>161925</xdr:colOff>
      <xdr:row>98</xdr:row>
      <xdr:rowOff>137164</xdr:rowOff>
    </xdr:to>
    <xdr:cxnSp macro="">
      <xdr:nvCxnSpPr>
        <xdr:cNvPr id="679" name="直線コネクタ 678"/>
        <xdr:cNvCxnSpPr/>
      </xdr:nvCxnSpPr>
      <xdr:spPr>
        <a:xfrm>
          <a:off x="13703300" y="16779779"/>
          <a:ext cx="889000" cy="15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107138</xdr:rowOff>
    </xdr:from>
    <xdr:to>
      <xdr:col>19</xdr:col>
      <xdr:colOff>644525</xdr:colOff>
      <xdr:row>97</xdr:row>
      <xdr:rowOff>149129</xdr:rowOff>
    </xdr:to>
    <xdr:cxnSp macro="">
      <xdr:nvCxnSpPr>
        <xdr:cNvPr id="682" name="直線コネクタ 681"/>
        <xdr:cNvCxnSpPr/>
      </xdr:nvCxnSpPr>
      <xdr:spPr>
        <a:xfrm>
          <a:off x="12814300" y="16737788"/>
          <a:ext cx="889000" cy="4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41134</xdr:rowOff>
    </xdr:from>
    <xdr:to>
      <xdr:col>23</xdr:col>
      <xdr:colOff>568325</xdr:colOff>
      <xdr:row>98</xdr:row>
      <xdr:rowOff>142734</xdr:rowOff>
    </xdr:to>
    <xdr:sp macro="" textlink="">
      <xdr:nvSpPr>
        <xdr:cNvPr id="692" name="円/楕円 691"/>
        <xdr:cNvSpPr/>
      </xdr:nvSpPr>
      <xdr:spPr>
        <a:xfrm>
          <a:off x="16268700" y="168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2109</xdr:rowOff>
    </xdr:from>
    <xdr:ext cx="534377" cy="259045"/>
    <xdr:sp macro="" textlink="">
      <xdr:nvSpPr>
        <xdr:cNvPr id="693" name="積立金該当値テキスト"/>
        <xdr:cNvSpPr txBox="1"/>
      </xdr:nvSpPr>
      <xdr:spPr>
        <a:xfrm>
          <a:off x="16370300" y="168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32959</xdr:rowOff>
    </xdr:from>
    <xdr:to>
      <xdr:col>22</xdr:col>
      <xdr:colOff>415925</xdr:colOff>
      <xdr:row>98</xdr:row>
      <xdr:rowOff>134559</xdr:rowOff>
    </xdr:to>
    <xdr:sp macro="" textlink="">
      <xdr:nvSpPr>
        <xdr:cNvPr id="694" name="円/楕円 693"/>
        <xdr:cNvSpPr/>
      </xdr:nvSpPr>
      <xdr:spPr>
        <a:xfrm>
          <a:off x="15430500" y="1683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125686</xdr:rowOff>
    </xdr:from>
    <xdr:ext cx="534377" cy="259045"/>
    <xdr:sp macro="" textlink="">
      <xdr:nvSpPr>
        <xdr:cNvPr id="695" name="テキスト ボックス 694"/>
        <xdr:cNvSpPr txBox="1"/>
      </xdr:nvSpPr>
      <xdr:spPr>
        <a:xfrm>
          <a:off x="15214111" y="169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86364</xdr:rowOff>
    </xdr:from>
    <xdr:to>
      <xdr:col>21</xdr:col>
      <xdr:colOff>212725</xdr:colOff>
      <xdr:row>99</xdr:row>
      <xdr:rowOff>16514</xdr:rowOff>
    </xdr:to>
    <xdr:sp macro="" textlink="">
      <xdr:nvSpPr>
        <xdr:cNvPr id="696" name="円/楕円 695"/>
        <xdr:cNvSpPr/>
      </xdr:nvSpPr>
      <xdr:spPr>
        <a:xfrm>
          <a:off x="14541500" y="1688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7641</xdr:rowOff>
    </xdr:from>
    <xdr:ext cx="469744" cy="259045"/>
    <xdr:sp macro="" textlink="">
      <xdr:nvSpPr>
        <xdr:cNvPr id="697" name="テキスト ボックス 696"/>
        <xdr:cNvSpPr txBox="1"/>
      </xdr:nvSpPr>
      <xdr:spPr>
        <a:xfrm>
          <a:off x="14357427" y="1698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98329</xdr:rowOff>
    </xdr:from>
    <xdr:to>
      <xdr:col>20</xdr:col>
      <xdr:colOff>9525</xdr:colOff>
      <xdr:row>98</xdr:row>
      <xdr:rowOff>28479</xdr:rowOff>
    </xdr:to>
    <xdr:sp macro="" textlink="">
      <xdr:nvSpPr>
        <xdr:cNvPr id="698" name="円/楕円 697"/>
        <xdr:cNvSpPr/>
      </xdr:nvSpPr>
      <xdr:spPr>
        <a:xfrm>
          <a:off x="13652500" y="1672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45006</xdr:rowOff>
    </xdr:from>
    <xdr:ext cx="599010" cy="259045"/>
    <xdr:sp macro="" textlink="">
      <xdr:nvSpPr>
        <xdr:cNvPr id="699" name="テキスト ボックス 698"/>
        <xdr:cNvSpPr txBox="1"/>
      </xdr:nvSpPr>
      <xdr:spPr>
        <a:xfrm>
          <a:off x="13403794" y="165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177,189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56338</xdr:rowOff>
    </xdr:from>
    <xdr:to>
      <xdr:col>18</xdr:col>
      <xdr:colOff>492125</xdr:colOff>
      <xdr:row>97</xdr:row>
      <xdr:rowOff>157938</xdr:rowOff>
    </xdr:to>
    <xdr:sp macro="" textlink="">
      <xdr:nvSpPr>
        <xdr:cNvPr id="700" name="円/楕円 699"/>
        <xdr:cNvSpPr/>
      </xdr:nvSpPr>
      <xdr:spPr>
        <a:xfrm>
          <a:off x="12763500" y="1668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3015</xdr:rowOff>
    </xdr:from>
    <xdr:ext cx="599010" cy="259045"/>
    <xdr:sp macro="" textlink="">
      <xdr:nvSpPr>
        <xdr:cNvPr id="701" name="テキスト ボックス 700"/>
        <xdr:cNvSpPr txBox="1"/>
      </xdr:nvSpPr>
      <xdr:spPr>
        <a:xfrm>
          <a:off x="12514794" y="1646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110363</xdr:rowOff>
    </xdr:from>
    <xdr:to>
      <xdr:col>32</xdr:col>
      <xdr:colOff>187325</xdr:colOff>
      <xdr:row>38</xdr:row>
      <xdr:rowOff>14694</xdr:rowOff>
    </xdr:to>
    <xdr:cxnSp macro="">
      <xdr:nvCxnSpPr>
        <xdr:cNvPr id="730" name="直線コネクタ 729"/>
        <xdr:cNvCxnSpPr/>
      </xdr:nvCxnSpPr>
      <xdr:spPr>
        <a:xfrm>
          <a:off x="21323300" y="6454013"/>
          <a:ext cx="838200" cy="7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79138</xdr:rowOff>
    </xdr:from>
    <xdr:ext cx="469744" cy="259045"/>
    <xdr:sp macro="" textlink="">
      <xdr:nvSpPr>
        <xdr:cNvPr id="731" name="投資及び出資金平均値テキスト"/>
        <xdr:cNvSpPr txBox="1"/>
      </xdr:nvSpPr>
      <xdr:spPr>
        <a:xfrm>
          <a:off x="22212300" y="6594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110363</xdr:rowOff>
    </xdr:from>
    <xdr:to>
      <xdr:col>31</xdr:col>
      <xdr:colOff>34925</xdr:colOff>
      <xdr:row>37</xdr:row>
      <xdr:rowOff>123317</xdr:rowOff>
    </xdr:to>
    <xdr:cxnSp macro="">
      <xdr:nvCxnSpPr>
        <xdr:cNvPr id="733" name="直線コネクタ 732"/>
        <xdr:cNvCxnSpPr/>
      </xdr:nvCxnSpPr>
      <xdr:spPr>
        <a:xfrm flipV="1">
          <a:off x="20434300" y="6454013"/>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52125</xdr:rowOff>
    </xdr:from>
    <xdr:ext cx="378565" cy="259045"/>
    <xdr:sp macro="" textlink="">
      <xdr:nvSpPr>
        <xdr:cNvPr id="735" name="テキスト ボックス 734"/>
        <xdr:cNvSpPr txBox="1"/>
      </xdr:nvSpPr>
      <xdr:spPr>
        <a:xfrm>
          <a:off x="21134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123317</xdr:rowOff>
    </xdr:from>
    <xdr:to>
      <xdr:col>29</xdr:col>
      <xdr:colOff>517525</xdr:colOff>
      <xdr:row>38</xdr:row>
      <xdr:rowOff>41593</xdr:rowOff>
    </xdr:to>
    <xdr:cxnSp macro="">
      <xdr:nvCxnSpPr>
        <xdr:cNvPr id="736" name="直線コネクタ 735"/>
        <xdr:cNvCxnSpPr/>
      </xdr:nvCxnSpPr>
      <xdr:spPr>
        <a:xfrm flipV="1">
          <a:off x="19545300" y="6466967"/>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164596</xdr:rowOff>
    </xdr:from>
    <xdr:ext cx="469744" cy="259045"/>
    <xdr:sp macro="" textlink="">
      <xdr:nvSpPr>
        <xdr:cNvPr id="738" name="テキスト ボックス 737"/>
        <xdr:cNvSpPr txBox="1"/>
      </xdr:nvSpPr>
      <xdr:spPr>
        <a:xfrm>
          <a:off x="20199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41593</xdr:rowOff>
    </xdr:from>
    <xdr:to>
      <xdr:col>28</xdr:col>
      <xdr:colOff>314325</xdr:colOff>
      <xdr:row>38</xdr:row>
      <xdr:rowOff>101295</xdr:rowOff>
    </xdr:to>
    <xdr:cxnSp macro="">
      <xdr:nvCxnSpPr>
        <xdr:cNvPr id="739" name="直線コネクタ 738"/>
        <xdr:cNvCxnSpPr/>
      </xdr:nvCxnSpPr>
      <xdr:spPr>
        <a:xfrm flipV="1">
          <a:off x="18656300" y="6556693"/>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123182</xdr:rowOff>
    </xdr:from>
    <xdr:ext cx="469744" cy="259045"/>
    <xdr:sp macro="" textlink="">
      <xdr:nvSpPr>
        <xdr:cNvPr id="741" name="テキスト ボックス 740"/>
        <xdr:cNvSpPr txBox="1"/>
      </xdr:nvSpPr>
      <xdr:spPr>
        <a:xfrm>
          <a:off x="19310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163034</xdr:rowOff>
    </xdr:from>
    <xdr:ext cx="469744" cy="259045"/>
    <xdr:sp macro="" textlink="">
      <xdr:nvSpPr>
        <xdr:cNvPr id="743" name="テキスト ボックス 742"/>
        <xdr:cNvSpPr txBox="1"/>
      </xdr:nvSpPr>
      <xdr:spPr>
        <a:xfrm>
          <a:off x="18421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135344</xdr:rowOff>
    </xdr:from>
    <xdr:to>
      <xdr:col>32</xdr:col>
      <xdr:colOff>238125</xdr:colOff>
      <xdr:row>38</xdr:row>
      <xdr:rowOff>65494</xdr:rowOff>
    </xdr:to>
    <xdr:sp macro="" textlink="">
      <xdr:nvSpPr>
        <xdr:cNvPr id="749" name="円/楕円 748"/>
        <xdr:cNvSpPr/>
      </xdr:nvSpPr>
      <xdr:spPr>
        <a:xfrm>
          <a:off x="22110700" y="64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158221</xdr:rowOff>
    </xdr:from>
    <xdr:ext cx="469744" cy="259045"/>
    <xdr:sp macro="" textlink="">
      <xdr:nvSpPr>
        <xdr:cNvPr id="750" name="投資及び出資金該当値テキスト"/>
        <xdr:cNvSpPr txBox="1"/>
      </xdr:nvSpPr>
      <xdr:spPr>
        <a:xfrm>
          <a:off x="22212300" y="633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59563</xdr:rowOff>
    </xdr:from>
    <xdr:to>
      <xdr:col>31</xdr:col>
      <xdr:colOff>85725</xdr:colOff>
      <xdr:row>37</xdr:row>
      <xdr:rowOff>161163</xdr:rowOff>
    </xdr:to>
    <xdr:sp macro="" textlink="">
      <xdr:nvSpPr>
        <xdr:cNvPr id="751" name="円/楕円 750"/>
        <xdr:cNvSpPr/>
      </xdr:nvSpPr>
      <xdr:spPr>
        <a:xfrm>
          <a:off x="212725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6240</xdr:rowOff>
    </xdr:from>
    <xdr:ext cx="469744" cy="259045"/>
    <xdr:sp macro="" textlink="">
      <xdr:nvSpPr>
        <xdr:cNvPr id="752" name="テキスト ボックス 751"/>
        <xdr:cNvSpPr txBox="1"/>
      </xdr:nvSpPr>
      <xdr:spPr>
        <a:xfrm>
          <a:off x="21088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72517</xdr:rowOff>
    </xdr:from>
    <xdr:to>
      <xdr:col>29</xdr:col>
      <xdr:colOff>568325</xdr:colOff>
      <xdr:row>38</xdr:row>
      <xdr:rowOff>2667</xdr:rowOff>
    </xdr:to>
    <xdr:sp macro="" textlink="">
      <xdr:nvSpPr>
        <xdr:cNvPr id="753" name="円/楕円 752"/>
        <xdr:cNvSpPr/>
      </xdr:nvSpPr>
      <xdr:spPr>
        <a:xfrm>
          <a:off x="20383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19194</xdr:rowOff>
    </xdr:from>
    <xdr:ext cx="469744" cy="259045"/>
    <xdr:sp macro="" textlink="">
      <xdr:nvSpPr>
        <xdr:cNvPr id="754" name="テキスト ボックス 753"/>
        <xdr:cNvSpPr txBox="1"/>
      </xdr:nvSpPr>
      <xdr:spPr>
        <a:xfrm>
          <a:off x="20199427" y="61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162243</xdr:rowOff>
    </xdr:from>
    <xdr:to>
      <xdr:col>28</xdr:col>
      <xdr:colOff>365125</xdr:colOff>
      <xdr:row>38</xdr:row>
      <xdr:rowOff>92393</xdr:rowOff>
    </xdr:to>
    <xdr:sp macro="" textlink="">
      <xdr:nvSpPr>
        <xdr:cNvPr id="755" name="円/楕円 754"/>
        <xdr:cNvSpPr/>
      </xdr:nvSpPr>
      <xdr:spPr>
        <a:xfrm>
          <a:off x="194945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108919</xdr:rowOff>
    </xdr:from>
    <xdr:ext cx="469744" cy="259045"/>
    <xdr:sp macro="" textlink="">
      <xdr:nvSpPr>
        <xdr:cNvPr id="756" name="テキスト ボックス 755"/>
        <xdr:cNvSpPr txBox="1"/>
      </xdr:nvSpPr>
      <xdr:spPr>
        <a:xfrm>
          <a:off x="19310427" y="628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50495</xdr:rowOff>
    </xdr:from>
    <xdr:to>
      <xdr:col>27</xdr:col>
      <xdr:colOff>161925</xdr:colOff>
      <xdr:row>38</xdr:row>
      <xdr:rowOff>152095</xdr:rowOff>
    </xdr:to>
    <xdr:sp macro="" textlink="">
      <xdr:nvSpPr>
        <xdr:cNvPr id="757" name="円/楕円 756"/>
        <xdr:cNvSpPr/>
      </xdr:nvSpPr>
      <xdr:spPr>
        <a:xfrm>
          <a:off x="186055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168622</xdr:rowOff>
    </xdr:from>
    <xdr:ext cx="469744" cy="259045"/>
    <xdr:sp macro="" textlink="">
      <xdr:nvSpPr>
        <xdr:cNvPr id="758" name="テキスト ボックス 757"/>
        <xdr:cNvSpPr txBox="1"/>
      </xdr:nvSpPr>
      <xdr:spPr>
        <a:xfrm>
          <a:off x="18421427" y="63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40579</xdr:rowOff>
    </xdr:from>
    <xdr:to>
      <xdr:col>32</xdr:col>
      <xdr:colOff>187325</xdr:colOff>
      <xdr:row>58</xdr:row>
      <xdr:rowOff>49357</xdr:rowOff>
    </xdr:to>
    <xdr:cxnSp macro="">
      <xdr:nvCxnSpPr>
        <xdr:cNvPr id="785" name="直線コネクタ 784"/>
        <xdr:cNvCxnSpPr/>
      </xdr:nvCxnSpPr>
      <xdr:spPr>
        <a:xfrm flipV="1">
          <a:off x="21323300" y="9984679"/>
          <a:ext cx="8382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49357</xdr:rowOff>
    </xdr:from>
    <xdr:to>
      <xdr:col>31</xdr:col>
      <xdr:colOff>34925</xdr:colOff>
      <xdr:row>58</xdr:row>
      <xdr:rowOff>51369</xdr:rowOff>
    </xdr:to>
    <xdr:cxnSp macro="">
      <xdr:nvCxnSpPr>
        <xdr:cNvPr id="788" name="直線コネクタ 787"/>
        <xdr:cNvCxnSpPr/>
      </xdr:nvCxnSpPr>
      <xdr:spPr>
        <a:xfrm flipV="1">
          <a:off x="20434300" y="999345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51369</xdr:rowOff>
    </xdr:from>
    <xdr:to>
      <xdr:col>29</xdr:col>
      <xdr:colOff>517525</xdr:colOff>
      <xdr:row>58</xdr:row>
      <xdr:rowOff>52832</xdr:rowOff>
    </xdr:to>
    <xdr:cxnSp macro="">
      <xdr:nvCxnSpPr>
        <xdr:cNvPr id="791" name="直線コネクタ 790"/>
        <xdr:cNvCxnSpPr/>
      </xdr:nvCxnSpPr>
      <xdr:spPr>
        <a:xfrm flipV="1">
          <a:off x="19545300" y="9995469"/>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52832</xdr:rowOff>
    </xdr:from>
    <xdr:to>
      <xdr:col>28</xdr:col>
      <xdr:colOff>314325</xdr:colOff>
      <xdr:row>58</xdr:row>
      <xdr:rowOff>54729</xdr:rowOff>
    </xdr:to>
    <xdr:cxnSp macro="">
      <xdr:nvCxnSpPr>
        <xdr:cNvPr id="794" name="直線コネクタ 793"/>
        <xdr:cNvCxnSpPr/>
      </xdr:nvCxnSpPr>
      <xdr:spPr>
        <a:xfrm flipV="1">
          <a:off x="18656300" y="9996932"/>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161229</xdr:rowOff>
    </xdr:from>
    <xdr:to>
      <xdr:col>32</xdr:col>
      <xdr:colOff>238125</xdr:colOff>
      <xdr:row>58</xdr:row>
      <xdr:rowOff>91379</xdr:rowOff>
    </xdr:to>
    <xdr:sp macro="" textlink="">
      <xdr:nvSpPr>
        <xdr:cNvPr id="804" name="円/楕円 803"/>
        <xdr:cNvSpPr/>
      </xdr:nvSpPr>
      <xdr:spPr>
        <a:xfrm>
          <a:off x="22110700" y="99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76156</xdr:rowOff>
    </xdr:from>
    <xdr:ext cx="469744" cy="259045"/>
    <xdr:sp macro="" textlink="">
      <xdr:nvSpPr>
        <xdr:cNvPr id="805" name="貸付金該当値テキスト"/>
        <xdr:cNvSpPr txBox="1"/>
      </xdr:nvSpPr>
      <xdr:spPr>
        <a:xfrm>
          <a:off x="22212300" y="984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170007</xdr:rowOff>
    </xdr:from>
    <xdr:to>
      <xdr:col>31</xdr:col>
      <xdr:colOff>85725</xdr:colOff>
      <xdr:row>58</xdr:row>
      <xdr:rowOff>100157</xdr:rowOff>
    </xdr:to>
    <xdr:sp macro="" textlink="">
      <xdr:nvSpPr>
        <xdr:cNvPr id="806" name="円/楕円 805"/>
        <xdr:cNvSpPr/>
      </xdr:nvSpPr>
      <xdr:spPr>
        <a:xfrm>
          <a:off x="21272500" y="99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91284</xdr:rowOff>
    </xdr:from>
    <xdr:ext cx="469744" cy="259045"/>
    <xdr:sp macro="" textlink="">
      <xdr:nvSpPr>
        <xdr:cNvPr id="807" name="テキスト ボックス 806"/>
        <xdr:cNvSpPr txBox="1"/>
      </xdr:nvSpPr>
      <xdr:spPr>
        <a:xfrm>
          <a:off x="21088427" y="1003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569</xdr:rowOff>
    </xdr:from>
    <xdr:to>
      <xdr:col>29</xdr:col>
      <xdr:colOff>568325</xdr:colOff>
      <xdr:row>58</xdr:row>
      <xdr:rowOff>102169</xdr:rowOff>
    </xdr:to>
    <xdr:sp macro="" textlink="">
      <xdr:nvSpPr>
        <xdr:cNvPr id="808" name="円/楕円 807"/>
        <xdr:cNvSpPr/>
      </xdr:nvSpPr>
      <xdr:spPr>
        <a:xfrm>
          <a:off x="20383500" y="994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93296</xdr:rowOff>
    </xdr:from>
    <xdr:ext cx="469744" cy="259045"/>
    <xdr:sp macro="" textlink="">
      <xdr:nvSpPr>
        <xdr:cNvPr id="809" name="テキスト ボックス 808"/>
        <xdr:cNvSpPr txBox="1"/>
      </xdr:nvSpPr>
      <xdr:spPr>
        <a:xfrm>
          <a:off x="20199427" y="10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2032</xdr:rowOff>
    </xdr:from>
    <xdr:to>
      <xdr:col>28</xdr:col>
      <xdr:colOff>365125</xdr:colOff>
      <xdr:row>58</xdr:row>
      <xdr:rowOff>103632</xdr:rowOff>
    </xdr:to>
    <xdr:sp macro="" textlink="">
      <xdr:nvSpPr>
        <xdr:cNvPr id="810" name="円/楕円 809"/>
        <xdr:cNvSpPr/>
      </xdr:nvSpPr>
      <xdr:spPr>
        <a:xfrm>
          <a:off x="19494500" y="99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94759</xdr:rowOff>
    </xdr:from>
    <xdr:ext cx="469744" cy="259045"/>
    <xdr:sp macro="" textlink="">
      <xdr:nvSpPr>
        <xdr:cNvPr id="811" name="テキスト ボックス 810"/>
        <xdr:cNvSpPr txBox="1"/>
      </xdr:nvSpPr>
      <xdr:spPr>
        <a:xfrm>
          <a:off x="19310427" y="1003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3929</xdr:rowOff>
    </xdr:from>
    <xdr:to>
      <xdr:col>27</xdr:col>
      <xdr:colOff>161925</xdr:colOff>
      <xdr:row>58</xdr:row>
      <xdr:rowOff>105529</xdr:rowOff>
    </xdr:to>
    <xdr:sp macro="" textlink="">
      <xdr:nvSpPr>
        <xdr:cNvPr id="812" name="円/楕円 811"/>
        <xdr:cNvSpPr/>
      </xdr:nvSpPr>
      <xdr:spPr>
        <a:xfrm>
          <a:off x="18605500" y="994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96656</xdr:rowOff>
    </xdr:from>
    <xdr:ext cx="469744" cy="259045"/>
    <xdr:sp macro="" textlink="">
      <xdr:nvSpPr>
        <xdr:cNvPr id="813" name="テキスト ボックス 812"/>
        <xdr:cNvSpPr txBox="1"/>
      </xdr:nvSpPr>
      <xdr:spPr>
        <a:xfrm>
          <a:off x="18421427" y="1004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127338</xdr:rowOff>
    </xdr:from>
    <xdr:to>
      <xdr:col>32</xdr:col>
      <xdr:colOff>187325</xdr:colOff>
      <xdr:row>76</xdr:row>
      <xdr:rowOff>139385</xdr:rowOff>
    </xdr:to>
    <xdr:cxnSp macro="">
      <xdr:nvCxnSpPr>
        <xdr:cNvPr id="840" name="直線コネクタ 839"/>
        <xdr:cNvCxnSpPr/>
      </xdr:nvCxnSpPr>
      <xdr:spPr>
        <a:xfrm>
          <a:off x="21323300" y="13157538"/>
          <a:ext cx="8382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134532</xdr:rowOff>
    </xdr:from>
    <xdr:ext cx="599010" cy="259045"/>
    <xdr:sp macro="" textlink="">
      <xdr:nvSpPr>
        <xdr:cNvPr id="841" name="繰出金平均値テキスト"/>
        <xdr:cNvSpPr txBox="1"/>
      </xdr:nvSpPr>
      <xdr:spPr>
        <a:xfrm>
          <a:off x="22212300" y="128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125614</xdr:rowOff>
    </xdr:from>
    <xdr:to>
      <xdr:col>31</xdr:col>
      <xdr:colOff>34925</xdr:colOff>
      <xdr:row>76</xdr:row>
      <xdr:rowOff>127338</xdr:rowOff>
    </xdr:to>
    <xdr:cxnSp macro="">
      <xdr:nvCxnSpPr>
        <xdr:cNvPr id="843" name="直線コネクタ 842"/>
        <xdr:cNvCxnSpPr/>
      </xdr:nvCxnSpPr>
      <xdr:spPr>
        <a:xfrm>
          <a:off x="20434300" y="1315581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57669</xdr:rowOff>
    </xdr:from>
    <xdr:ext cx="599010" cy="259045"/>
    <xdr:sp macro="" textlink="">
      <xdr:nvSpPr>
        <xdr:cNvPr id="845" name="テキスト ボックス 844"/>
        <xdr:cNvSpPr txBox="1"/>
      </xdr:nvSpPr>
      <xdr:spPr>
        <a:xfrm>
          <a:off x="21023794"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110813</xdr:rowOff>
    </xdr:from>
    <xdr:to>
      <xdr:col>29</xdr:col>
      <xdr:colOff>517525</xdr:colOff>
      <xdr:row>76</xdr:row>
      <xdr:rowOff>125614</xdr:rowOff>
    </xdr:to>
    <xdr:cxnSp macro="">
      <xdr:nvCxnSpPr>
        <xdr:cNvPr id="846" name="直線コネクタ 845"/>
        <xdr:cNvCxnSpPr/>
      </xdr:nvCxnSpPr>
      <xdr:spPr>
        <a:xfrm>
          <a:off x="19545300" y="13141013"/>
          <a:ext cx="889000" cy="1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71577</xdr:rowOff>
    </xdr:from>
    <xdr:ext cx="599010" cy="259045"/>
    <xdr:sp macro="" textlink="">
      <xdr:nvSpPr>
        <xdr:cNvPr id="848" name="テキスト ボックス 847"/>
        <xdr:cNvSpPr txBox="1"/>
      </xdr:nvSpPr>
      <xdr:spPr>
        <a:xfrm>
          <a:off x="20134794"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103422</xdr:rowOff>
    </xdr:from>
    <xdr:to>
      <xdr:col>28</xdr:col>
      <xdr:colOff>314325</xdr:colOff>
      <xdr:row>76</xdr:row>
      <xdr:rowOff>110813</xdr:rowOff>
    </xdr:to>
    <xdr:cxnSp macro="">
      <xdr:nvCxnSpPr>
        <xdr:cNvPr id="849" name="直線コネクタ 848"/>
        <xdr:cNvCxnSpPr/>
      </xdr:nvCxnSpPr>
      <xdr:spPr>
        <a:xfrm>
          <a:off x="18656300" y="13133622"/>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82421</xdr:rowOff>
    </xdr:from>
    <xdr:ext cx="599010" cy="259045"/>
    <xdr:sp macro="" textlink="">
      <xdr:nvSpPr>
        <xdr:cNvPr id="851" name="テキスト ボックス 850"/>
        <xdr:cNvSpPr txBox="1"/>
      </xdr:nvSpPr>
      <xdr:spPr>
        <a:xfrm>
          <a:off x="19245794" y="1276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104729</xdr:rowOff>
    </xdr:from>
    <xdr:ext cx="534377" cy="259045"/>
    <xdr:sp macro="" textlink="">
      <xdr:nvSpPr>
        <xdr:cNvPr id="853" name="テキスト ボックス 852"/>
        <xdr:cNvSpPr txBox="1"/>
      </xdr:nvSpPr>
      <xdr:spPr>
        <a:xfrm>
          <a:off x="18389111" y="127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88585</xdr:rowOff>
    </xdr:from>
    <xdr:to>
      <xdr:col>32</xdr:col>
      <xdr:colOff>238125</xdr:colOff>
      <xdr:row>77</xdr:row>
      <xdr:rowOff>18735</xdr:rowOff>
    </xdr:to>
    <xdr:sp macro="" textlink="">
      <xdr:nvSpPr>
        <xdr:cNvPr id="859" name="円/楕円 858"/>
        <xdr:cNvSpPr/>
      </xdr:nvSpPr>
      <xdr:spPr>
        <a:xfrm>
          <a:off x="22110700" y="1311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67012</xdr:rowOff>
    </xdr:from>
    <xdr:ext cx="534377" cy="259045"/>
    <xdr:sp macro="" textlink="">
      <xdr:nvSpPr>
        <xdr:cNvPr id="860" name="繰出金該当値テキスト"/>
        <xdr:cNvSpPr txBox="1"/>
      </xdr:nvSpPr>
      <xdr:spPr>
        <a:xfrm>
          <a:off x="22212300" y="130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75,069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76538</xdr:rowOff>
    </xdr:from>
    <xdr:to>
      <xdr:col>31</xdr:col>
      <xdr:colOff>85725</xdr:colOff>
      <xdr:row>77</xdr:row>
      <xdr:rowOff>6688</xdr:rowOff>
    </xdr:to>
    <xdr:sp macro="" textlink="">
      <xdr:nvSpPr>
        <xdr:cNvPr id="861" name="円/楕円 860"/>
        <xdr:cNvSpPr/>
      </xdr:nvSpPr>
      <xdr:spPr>
        <a:xfrm>
          <a:off x="21272500" y="1310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169265</xdr:rowOff>
    </xdr:from>
    <xdr:ext cx="534377" cy="259045"/>
    <xdr:sp macro="" textlink="">
      <xdr:nvSpPr>
        <xdr:cNvPr id="862" name="テキスト ボックス 861"/>
        <xdr:cNvSpPr txBox="1"/>
      </xdr:nvSpPr>
      <xdr:spPr>
        <a:xfrm>
          <a:off x="21056111" y="1319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77,704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74814</xdr:rowOff>
    </xdr:from>
    <xdr:to>
      <xdr:col>29</xdr:col>
      <xdr:colOff>568325</xdr:colOff>
      <xdr:row>77</xdr:row>
      <xdr:rowOff>4964</xdr:rowOff>
    </xdr:to>
    <xdr:sp macro="" textlink="">
      <xdr:nvSpPr>
        <xdr:cNvPr id="863" name="円/楕円 862"/>
        <xdr:cNvSpPr/>
      </xdr:nvSpPr>
      <xdr:spPr>
        <a:xfrm>
          <a:off x="20383500" y="131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167541</xdr:rowOff>
    </xdr:from>
    <xdr:ext cx="534377" cy="259045"/>
    <xdr:sp macro="" textlink="">
      <xdr:nvSpPr>
        <xdr:cNvPr id="864" name="テキスト ボックス 863"/>
        <xdr:cNvSpPr txBox="1"/>
      </xdr:nvSpPr>
      <xdr:spPr>
        <a:xfrm>
          <a:off x="20167111" y="131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60013</xdr:rowOff>
    </xdr:from>
    <xdr:to>
      <xdr:col>28</xdr:col>
      <xdr:colOff>365125</xdr:colOff>
      <xdr:row>76</xdr:row>
      <xdr:rowOff>161613</xdr:rowOff>
    </xdr:to>
    <xdr:sp macro="" textlink="">
      <xdr:nvSpPr>
        <xdr:cNvPr id="865" name="円/楕円 864"/>
        <xdr:cNvSpPr/>
      </xdr:nvSpPr>
      <xdr:spPr>
        <a:xfrm>
          <a:off x="19494500" y="130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152740</xdr:rowOff>
    </xdr:from>
    <xdr:ext cx="534377" cy="259045"/>
    <xdr:sp macro="" textlink="">
      <xdr:nvSpPr>
        <xdr:cNvPr id="866" name="テキスト ボックス 865"/>
        <xdr:cNvSpPr txBox="1"/>
      </xdr:nvSpPr>
      <xdr:spPr>
        <a:xfrm>
          <a:off x="19278111" y="131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52622</xdr:rowOff>
    </xdr:from>
    <xdr:to>
      <xdr:col>27</xdr:col>
      <xdr:colOff>161925</xdr:colOff>
      <xdr:row>76</xdr:row>
      <xdr:rowOff>154222</xdr:rowOff>
    </xdr:to>
    <xdr:sp macro="" textlink="">
      <xdr:nvSpPr>
        <xdr:cNvPr id="867" name="円/楕円 866"/>
        <xdr:cNvSpPr/>
      </xdr:nvSpPr>
      <xdr:spPr>
        <a:xfrm>
          <a:off x="18605500" y="130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145349</xdr:rowOff>
    </xdr:from>
    <xdr:ext cx="534377" cy="259045"/>
    <xdr:sp macro="" textlink="">
      <xdr:nvSpPr>
        <xdr:cNvPr id="868" name="テキスト ボックス 867"/>
        <xdr:cNvSpPr txBox="1"/>
      </xdr:nvSpPr>
      <xdr:spPr>
        <a:xfrm>
          <a:off x="18389111" y="131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1,732</a:t>
          </a:r>
          <a:r>
            <a:rPr kumimoji="1" lang="ja-JP" altLang="ja-JP" sz="1100">
              <a:solidFill>
                <a:schemeClr val="dk1"/>
              </a:solidFill>
              <a:effectLst/>
              <a:latin typeface="+mn-lt"/>
              <a:ea typeface="+mn-ea"/>
              <a:cs typeface="+mn-cs"/>
            </a:rPr>
            <a:t>千円となっている。主な構成項目である補助費等が、類似団体平均を上回る要因は、地域経済の活性化のため、本町の基幹産業である農林業や商工業に対する町単独補助事業等を実施していることにある。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北海道滝上町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2,731
2,717
766.89
4,729,133
4,388,826
257,083
2,837,810
5,459,510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139681</xdr:rowOff>
    </xdr:from>
    <xdr:to>
      <xdr:col>6</xdr:col>
      <xdr:colOff>511175</xdr:colOff>
      <xdr:row>36</xdr:row>
      <xdr:rowOff>144653</xdr:rowOff>
    </xdr:to>
    <xdr:cxnSp macro="">
      <xdr:nvCxnSpPr>
        <xdr:cNvPr id="60" name="直線コネクタ 59"/>
        <xdr:cNvCxnSpPr/>
      </xdr:nvCxnSpPr>
      <xdr:spPr>
        <a:xfrm flipV="1">
          <a:off x="3797300" y="6311881"/>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144653</xdr:rowOff>
    </xdr:from>
    <xdr:to>
      <xdr:col>5</xdr:col>
      <xdr:colOff>358775</xdr:colOff>
      <xdr:row>36</xdr:row>
      <xdr:rowOff>160465</xdr:rowOff>
    </xdr:to>
    <xdr:cxnSp macro="">
      <xdr:nvCxnSpPr>
        <xdr:cNvPr id="63" name="直線コネクタ 62"/>
        <xdr:cNvCxnSpPr/>
      </xdr:nvCxnSpPr>
      <xdr:spPr>
        <a:xfrm flipV="1">
          <a:off x="2908300" y="6316853"/>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160465</xdr:rowOff>
    </xdr:from>
    <xdr:to>
      <xdr:col>4</xdr:col>
      <xdr:colOff>155575</xdr:colOff>
      <xdr:row>36</xdr:row>
      <xdr:rowOff>161360</xdr:rowOff>
    </xdr:to>
    <xdr:cxnSp macro="">
      <xdr:nvCxnSpPr>
        <xdr:cNvPr id="66" name="直線コネクタ 65"/>
        <xdr:cNvCxnSpPr/>
      </xdr:nvCxnSpPr>
      <xdr:spPr>
        <a:xfrm flipV="1">
          <a:off x="2019300" y="6332665"/>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151168</xdr:rowOff>
    </xdr:from>
    <xdr:to>
      <xdr:col>2</xdr:col>
      <xdr:colOff>638175</xdr:colOff>
      <xdr:row>36</xdr:row>
      <xdr:rowOff>161360</xdr:rowOff>
    </xdr:to>
    <xdr:cxnSp macro="">
      <xdr:nvCxnSpPr>
        <xdr:cNvPr id="69" name="直線コネクタ 68"/>
        <xdr:cNvCxnSpPr/>
      </xdr:nvCxnSpPr>
      <xdr:spPr>
        <a:xfrm>
          <a:off x="1130300" y="6323368"/>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88881</xdr:rowOff>
    </xdr:from>
    <xdr:to>
      <xdr:col>6</xdr:col>
      <xdr:colOff>561975</xdr:colOff>
      <xdr:row>37</xdr:row>
      <xdr:rowOff>19031</xdr:rowOff>
    </xdr:to>
    <xdr:sp macro="" textlink="">
      <xdr:nvSpPr>
        <xdr:cNvPr id="79" name="円/楕円 78"/>
        <xdr:cNvSpPr/>
      </xdr:nvSpPr>
      <xdr:spPr>
        <a:xfrm>
          <a:off x="4584700" y="62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111758</xdr:rowOff>
    </xdr:from>
    <xdr:ext cx="534377" cy="259045"/>
    <xdr:sp macro="" textlink="">
      <xdr:nvSpPr>
        <xdr:cNvPr id="80" name="議会費該当値テキスト"/>
        <xdr:cNvSpPr txBox="1"/>
      </xdr:nvSpPr>
      <xdr:spPr>
        <a:xfrm>
          <a:off x="4686300" y="61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93853</xdr:rowOff>
    </xdr:from>
    <xdr:to>
      <xdr:col>5</xdr:col>
      <xdr:colOff>409575</xdr:colOff>
      <xdr:row>37</xdr:row>
      <xdr:rowOff>24003</xdr:rowOff>
    </xdr:to>
    <xdr:sp macro="" textlink="">
      <xdr:nvSpPr>
        <xdr:cNvPr id="81" name="円/楕円 80"/>
        <xdr:cNvSpPr/>
      </xdr:nvSpPr>
      <xdr:spPr>
        <a:xfrm>
          <a:off x="3746500" y="62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40530</xdr:rowOff>
    </xdr:from>
    <xdr:ext cx="534377" cy="259045"/>
    <xdr:sp macro="" textlink="">
      <xdr:nvSpPr>
        <xdr:cNvPr id="82" name="テキスト ボックス 81"/>
        <xdr:cNvSpPr txBox="1"/>
      </xdr:nvSpPr>
      <xdr:spPr>
        <a:xfrm>
          <a:off x="3530111" y="604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109665</xdr:rowOff>
    </xdr:from>
    <xdr:to>
      <xdr:col>4</xdr:col>
      <xdr:colOff>206375</xdr:colOff>
      <xdr:row>37</xdr:row>
      <xdr:rowOff>39815</xdr:rowOff>
    </xdr:to>
    <xdr:sp macro="" textlink="">
      <xdr:nvSpPr>
        <xdr:cNvPr id="83" name="円/楕円 82"/>
        <xdr:cNvSpPr/>
      </xdr:nvSpPr>
      <xdr:spPr>
        <a:xfrm>
          <a:off x="2857500" y="628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56342</xdr:rowOff>
    </xdr:from>
    <xdr:ext cx="534377" cy="259045"/>
    <xdr:sp macro="" textlink="">
      <xdr:nvSpPr>
        <xdr:cNvPr id="84" name="テキスト ボックス 83"/>
        <xdr:cNvSpPr txBox="1"/>
      </xdr:nvSpPr>
      <xdr:spPr>
        <a:xfrm>
          <a:off x="2641111" y="605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20,910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110560</xdr:rowOff>
    </xdr:from>
    <xdr:to>
      <xdr:col>3</xdr:col>
      <xdr:colOff>3175</xdr:colOff>
      <xdr:row>37</xdr:row>
      <xdr:rowOff>40710</xdr:rowOff>
    </xdr:to>
    <xdr:sp macro="" textlink="">
      <xdr:nvSpPr>
        <xdr:cNvPr id="85" name="円/楕円 84"/>
        <xdr:cNvSpPr/>
      </xdr:nvSpPr>
      <xdr:spPr>
        <a:xfrm>
          <a:off x="1968500" y="62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57237</xdr:rowOff>
    </xdr:from>
    <xdr:ext cx="534377" cy="259045"/>
    <xdr:sp macro="" textlink="">
      <xdr:nvSpPr>
        <xdr:cNvPr id="86" name="テキスト ボックス 85"/>
        <xdr:cNvSpPr txBox="1"/>
      </xdr:nvSpPr>
      <xdr:spPr>
        <a:xfrm>
          <a:off x="1752111" y="60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100368</xdr:rowOff>
    </xdr:from>
    <xdr:to>
      <xdr:col>1</xdr:col>
      <xdr:colOff>485775</xdr:colOff>
      <xdr:row>37</xdr:row>
      <xdr:rowOff>30518</xdr:rowOff>
    </xdr:to>
    <xdr:sp macro="" textlink="">
      <xdr:nvSpPr>
        <xdr:cNvPr id="87" name="円/楕円 86"/>
        <xdr:cNvSpPr/>
      </xdr:nvSpPr>
      <xdr:spPr>
        <a:xfrm>
          <a:off x="1079500" y="62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47045</xdr:rowOff>
    </xdr:from>
    <xdr:ext cx="534377" cy="259045"/>
    <xdr:sp macro="" textlink="">
      <xdr:nvSpPr>
        <xdr:cNvPr id="88" name="テキスト ボックス 87"/>
        <xdr:cNvSpPr txBox="1"/>
      </xdr:nvSpPr>
      <xdr:spPr>
        <a:xfrm>
          <a:off x="863111" y="604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6723</xdr:rowOff>
    </xdr:from>
    <xdr:to>
      <xdr:col>6</xdr:col>
      <xdr:colOff>511175</xdr:colOff>
      <xdr:row>58</xdr:row>
      <xdr:rowOff>36156</xdr:rowOff>
    </xdr:to>
    <xdr:cxnSp macro="">
      <xdr:nvCxnSpPr>
        <xdr:cNvPr id="117" name="直線コネクタ 116"/>
        <xdr:cNvCxnSpPr/>
      </xdr:nvCxnSpPr>
      <xdr:spPr>
        <a:xfrm flipV="1">
          <a:off x="3797300" y="9950823"/>
          <a:ext cx="838200" cy="2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36156</xdr:rowOff>
    </xdr:from>
    <xdr:to>
      <xdr:col>5</xdr:col>
      <xdr:colOff>358775</xdr:colOff>
      <xdr:row>58</xdr:row>
      <xdr:rowOff>74706</xdr:rowOff>
    </xdr:to>
    <xdr:cxnSp macro="">
      <xdr:nvCxnSpPr>
        <xdr:cNvPr id="120" name="直線コネクタ 119"/>
        <xdr:cNvCxnSpPr/>
      </xdr:nvCxnSpPr>
      <xdr:spPr>
        <a:xfrm flipV="1">
          <a:off x="2908300" y="9980256"/>
          <a:ext cx="889000" cy="3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114857</xdr:rowOff>
    </xdr:from>
    <xdr:to>
      <xdr:col>4</xdr:col>
      <xdr:colOff>155575</xdr:colOff>
      <xdr:row>58</xdr:row>
      <xdr:rowOff>74706</xdr:rowOff>
    </xdr:to>
    <xdr:cxnSp macro="">
      <xdr:nvCxnSpPr>
        <xdr:cNvPr id="123" name="直線コネクタ 122"/>
        <xdr:cNvCxnSpPr/>
      </xdr:nvCxnSpPr>
      <xdr:spPr>
        <a:xfrm>
          <a:off x="2019300" y="9887507"/>
          <a:ext cx="889000" cy="1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114857</xdr:rowOff>
    </xdr:from>
    <xdr:to>
      <xdr:col>2</xdr:col>
      <xdr:colOff>638175</xdr:colOff>
      <xdr:row>57</xdr:row>
      <xdr:rowOff>119600</xdr:rowOff>
    </xdr:to>
    <xdr:cxnSp macro="">
      <xdr:nvCxnSpPr>
        <xdr:cNvPr id="126" name="直線コネクタ 125"/>
        <xdr:cNvCxnSpPr/>
      </xdr:nvCxnSpPr>
      <xdr:spPr>
        <a:xfrm flipV="1">
          <a:off x="1130300" y="9887507"/>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127373</xdr:rowOff>
    </xdr:from>
    <xdr:to>
      <xdr:col>6</xdr:col>
      <xdr:colOff>561975</xdr:colOff>
      <xdr:row>58</xdr:row>
      <xdr:rowOff>57523</xdr:rowOff>
    </xdr:to>
    <xdr:sp macro="" textlink="">
      <xdr:nvSpPr>
        <xdr:cNvPr id="136" name="円/楕円 135"/>
        <xdr:cNvSpPr/>
      </xdr:nvSpPr>
      <xdr:spPr>
        <a:xfrm>
          <a:off x="4584700" y="990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150250</xdr:rowOff>
    </xdr:from>
    <xdr:ext cx="599010" cy="259045"/>
    <xdr:sp macro="" textlink="">
      <xdr:nvSpPr>
        <xdr:cNvPr id="137" name="総務費該当値テキスト"/>
        <xdr:cNvSpPr txBox="1"/>
      </xdr:nvSpPr>
      <xdr:spPr>
        <a:xfrm>
          <a:off x="4686300" y="975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274,511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156806</xdr:rowOff>
    </xdr:from>
    <xdr:to>
      <xdr:col>5</xdr:col>
      <xdr:colOff>409575</xdr:colOff>
      <xdr:row>58</xdr:row>
      <xdr:rowOff>86956</xdr:rowOff>
    </xdr:to>
    <xdr:sp macro="" textlink="">
      <xdr:nvSpPr>
        <xdr:cNvPr id="138" name="円/楕円 137"/>
        <xdr:cNvSpPr/>
      </xdr:nvSpPr>
      <xdr:spPr>
        <a:xfrm>
          <a:off x="3746500" y="99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78083</xdr:rowOff>
    </xdr:from>
    <xdr:ext cx="599010" cy="259045"/>
    <xdr:sp macro="" textlink="">
      <xdr:nvSpPr>
        <xdr:cNvPr id="139" name="テキスト ボックス 138"/>
        <xdr:cNvSpPr txBox="1"/>
      </xdr:nvSpPr>
      <xdr:spPr>
        <a:xfrm>
          <a:off x="3497794" y="100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23906</xdr:rowOff>
    </xdr:from>
    <xdr:to>
      <xdr:col>4</xdr:col>
      <xdr:colOff>206375</xdr:colOff>
      <xdr:row>58</xdr:row>
      <xdr:rowOff>125506</xdr:rowOff>
    </xdr:to>
    <xdr:sp macro="" textlink="">
      <xdr:nvSpPr>
        <xdr:cNvPr id="140" name="円/楕円 139"/>
        <xdr:cNvSpPr/>
      </xdr:nvSpPr>
      <xdr:spPr>
        <a:xfrm>
          <a:off x="2857500" y="99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116633</xdr:rowOff>
    </xdr:from>
    <xdr:ext cx="599010" cy="259045"/>
    <xdr:sp macro="" textlink="">
      <xdr:nvSpPr>
        <xdr:cNvPr id="141" name="テキスト ボックス 140"/>
        <xdr:cNvSpPr txBox="1"/>
      </xdr:nvSpPr>
      <xdr:spPr>
        <a:xfrm>
          <a:off x="2608794" y="1006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64057</xdr:rowOff>
    </xdr:from>
    <xdr:to>
      <xdr:col>3</xdr:col>
      <xdr:colOff>3175</xdr:colOff>
      <xdr:row>57</xdr:row>
      <xdr:rowOff>165657</xdr:rowOff>
    </xdr:to>
    <xdr:sp macro="" textlink="">
      <xdr:nvSpPr>
        <xdr:cNvPr id="142" name="円/楕円 141"/>
        <xdr:cNvSpPr/>
      </xdr:nvSpPr>
      <xdr:spPr>
        <a:xfrm>
          <a:off x="1968500" y="98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10734</xdr:rowOff>
    </xdr:from>
    <xdr:ext cx="599010" cy="259045"/>
    <xdr:sp macro="" textlink="">
      <xdr:nvSpPr>
        <xdr:cNvPr id="143" name="テキスト ボックス 142"/>
        <xdr:cNvSpPr txBox="1"/>
      </xdr:nvSpPr>
      <xdr:spPr>
        <a:xfrm>
          <a:off x="1719794" y="961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68800</xdr:rowOff>
    </xdr:from>
    <xdr:to>
      <xdr:col>1</xdr:col>
      <xdr:colOff>485775</xdr:colOff>
      <xdr:row>57</xdr:row>
      <xdr:rowOff>170400</xdr:rowOff>
    </xdr:to>
    <xdr:sp macro="" textlink="">
      <xdr:nvSpPr>
        <xdr:cNvPr id="144" name="円/楕円 143"/>
        <xdr:cNvSpPr/>
      </xdr:nvSpPr>
      <xdr:spPr>
        <a:xfrm>
          <a:off x="1079500" y="98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15477</xdr:rowOff>
    </xdr:from>
    <xdr:ext cx="599010" cy="259045"/>
    <xdr:sp macro="" textlink="">
      <xdr:nvSpPr>
        <xdr:cNvPr id="145" name="テキスト ボックス 144"/>
        <xdr:cNvSpPr txBox="1"/>
      </xdr:nvSpPr>
      <xdr:spPr>
        <a:xfrm>
          <a:off x="830794" y="961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79345</xdr:rowOff>
    </xdr:from>
    <xdr:to>
      <xdr:col>6</xdr:col>
      <xdr:colOff>511175</xdr:colOff>
      <xdr:row>75</xdr:row>
      <xdr:rowOff>91148</xdr:rowOff>
    </xdr:to>
    <xdr:cxnSp macro="">
      <xdr:nvCxnSpPr>
        <xdr:cNvPr id="172" name="直線コネクタ 171"/>
        <xdr:cNvCxnSpPr/>
      </xdr:nvCxnSpPr>
      <xdr:spPr>
        <a:xfrm>
          <a:off x="3797300" y="12938095"/>
          <a:ext cx="838200" cy="1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79345</xdr:rowOff>
    </xdr:from>
    <xdr:to>
      <xdr:col>5</xdr:col>
      <xdr:colOff>358775</xdr:colOff>
      <xdr:row>75</xdr:row>
      <xdr:rowOff>135779</xdr:rowOff>
    </xdr:to>
    <xdr:cxnSp macro="">
      <xdr:nvCxnSpPr>
        <xdr:cNvPr id="175" name="直線コネクタ 174"/>
        <xdr:cNvCxnSpPr/>
      </xdr:nvCxnSpPr>
      <xdr:spPr>
        <a:xfrm flipV="1">
          <a:off x="2908300" y="12938095"/>
          <a:ext cx="889000" cy="5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135779</xdr:rowOff>
    </xdr:from>
    <xdr:to>
      <xdr:col>4</xdr:col>
      <xdr:colOff>155575</xdr:colOff>
      <xdr:row>76</xdr:row>
      <xdr:rowOff>26490</xdr:rowOff>
    </xdr:to>
    <xdr:cxnSp macro="">
      <xdr:nvCxnSpPr>
        <xdr:cNvPr id="178" name="直線コネクタ 177"/>
        <xdr:cNvCxnSpPr/>
      </xdr:nvCxnSpPr>
      <xdr:spPr>
        <a:xfrm flipV="1">
          <a:off x="2019300" y="12994529"/>
          <a:ext cx="889000" cy="6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26490</xdr:rowOff>
    </xdr:from>
    <xdr:to>
      <xdr:col>2</xdr:col>
      <xdr:colOff>638175</xdr:colOff>
      <xdr:row>76</xdr:row>
      <xdr:rowOff>45576</xdr:rowOff>
    </xdr:to>
    <xdr:cxnSp macro="">
      <xdr:nvCxnSpPr>
        <xdr:cNvPr id="181" name="直線コネクタ 180"/>
        <xdr:cNvCxnSpPr/>
      </xdr:nvCxnSpPr>
      <xdr:spPr>
        <a:xfrm flipV="1">
          <a:off x="1130300" y="13056690"/>
          <a:ext cx="889000" cy="1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40348</xdr:rowOff>
    </xdr:from>
    <xdr:to>
      <xdr:col>6</xdr:col>
      <xdr:colOff>561975</xdr:colOff>
      <xdr:row>75</xdr:row>
      <xdr:rowOff>141948</xdr:rowOff>
    </xdr:to>
    <xdr:sp macro="" textlink="">
      <xdr:nvSpPr>
        <xdr:cNvPr id="191" name="円/楕円 190"/>
        <xdr:cNvSpPr/>
      </xdr:nvSpPr>
      <xdr:spPr>
        <a:xfrm>
          <a:off x="4584700" y="1289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63225</xdr:rowOff>
    </xdr:from>
    <xdr:ext cx="599010" cy="259045"/>
    <xdr:sp macro="" textlink="">
      <xdr:nvSpPr>
        <xdr:cNvPr id="192" name="民生費該当値テキスト"/>
        <xdr:cNvSpPr txBox="1"/>
      </xdr:nvSpPr>
      <xdr:spPr>
        <a:xfrm>
          <a:off x="4686300" y="1275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246,239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28545</xdr:rowOff>
    </xdr:from>
    <xdr:to>
      <xdr:col>5</xdr:col>
      <xdr:colOff>409575</xdr:colOff>
      <xdr:row>75</xdr:row>
      <xdr:rowOff>130145</xdr:rowOff>
    </xdr:to>
    <xdr:sp macro="" textlink="">
      <xdr:nvSpPr>
        <xdr:cNvPr id="193" name="円/楕円 192"/>
        <xdr:cNvSpPr/>
      </xdr:nvSpPr>
      <xdr:spPr>
        <a:xfrm>
          <a:off x="3746500" y="1288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146672</xdr:rowOff>
    </xdr:from>
    <xdr:ext cx="599010" cy="259045"/>
    <xdr:sp macro="" textlink="">
      <xdr:nvSpPr>
        <xdr:cNvPr id="194" name="テキスト ボックス 193"/>
        <xdr:cNvSpPr txBox="1"/>
      </xdr:nvSpPr>
      <xdr:spPr>
        <a:xfrm>
          <a:off x="3497794" y="1266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251,402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84979</xdr:rowOff>
    </xdr:from>
    <xdr:to>
      <xdr:col>4</xdr:col>
      <xdr:colOff>206375</xdr:colOff>
      <xdr:row>76</xdr:row>
      <xdr:rowOff>15129</xdr:rowOff>
    </xdr:to>
    <xdr:sp macro="" textlink="">
      <xdr:nvSpPr>
        <xdr:cNvPr id="195" name="円/楕円 194"/>
        <xdr:cNvSpPr/>
      </xdr:nvSpPr>
      <xdr:spPr>
        <a:xfrm>
          <a:off x="2857500" y="1294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31656</xdr:rowOff>
    </xdr:from>
    <xdr:ext cx="599010" cy="259045"/>
    <xdr:sp macro="" textlink="">
      <xdr:nvSpPr>
        <xdr:cNvPr id="196" name="テキスト ボックス 195"/>
        <xdr:cNvSpPr txBox="1"/>
      </xdr:nvSpPr>
      <xdr:spPr>
        <a:xfrm>
          <a:off x="2608794" y="1271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226,715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147140</xdr:rowOff>
    </xdr:from>
    <xdr:to>
      <xdr:col>3</xdr:col>
      <xdr:colOff>3175</xdr:colOff>
      <xdr:row>76</xdr:row>
      <xdr:rowOff>77290</xdr:rowOff>
    </xdr:to>
    <xdr:sp macro="" textlink="">
      <xdr:nvSpPr>
        <xdr:cNvPr id="197" name="円/楕円 196"/>
        <xdr:cNvSpPr/>
      </xdr:nvSpPr>
      <xdr:spPr>
        <a:xfrm>
          <a:off x="1968500" y="130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93818</xdr:rowOff>
    </xdr:from>
    <xdr:ext cx="599010" cy="259045"/>
    <xdr:sp macro="" textlink="">
      <xdr:nvSpPr>
        <xdr:cNvPr id="198" name="テキスト ボックス 197"/>
        <xdr:cNvSpPr txBox="1"/>
      </xdr:nvSpPr>
      <xdr:spPr>
        <a:xfrm>
          <a:off x="1719794" y="1278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199,523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166226</xdr:rowOff>
    </xdr:from>
    <xdr:to>
      <xdr:col>1</xdr:col>
      <xdr:colOff>485775</xdr:colOff>
      <xdr:row>76</xdr:row>
      <xdr:rowOff>96376</xdr:rowOff>
    </xdr:to>
    <xdr:sp macro="" textlink="">
      <xdr:nvSpPr>
        <xdr:cNvPr id="199" name="円/楕円 198"/>
        <xdr:cNvSpPr/>
      </xdr:nvSpPr>
      <xdr:spPr>
        <a:xfrm>
          <a:off x="1079500" y="130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87503</xdr:rowOff>
    </xdr:from>
    <xdr:ext cx="599010" cy="259045"/>
    <xdr:sp macro="" textlink="">
      <xdr:nvSpPr>
        <xdr:cNvPr id="200" name="テキスト ボックス 199"/>
        <xdr:cNvSpPr txBox="1"/>
      </xdr:nvSpPr>
      <xdr:spPr>
        <a:xfrm>
          <a:off x="830794" y="1311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77474</xdr:rowOff>
    </xdr:from>
    <xdr:to>
      <xdr:col>6</xdr:col>
      <xdr:colOff>511175</xdr:colOff>
      <xdr:row>95</xdr:row>
      <xdr:rowOff>90841</xdr:rowOff>
    </xdr:to>
    <xdr:cxnSp macro="">
      <xdr:nvCxnSpPr>
        <xdr:cNvPr id="229" name="直線コネクタ 228"/>
        <xdr:cNvCxnSpPr/>
      </xdr:nvCxnSpPr>
      <xdr:spPr>
        <a:xfrm flipV="1">
          <a:off x="3797300" y="16365224"/>
          <a:ext cx="838200" cy="1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0"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90841</xdr:rowOff>
    </xdr:from>
    <xdr:to>
      <xdr:col>5</xdr:col>
      <xdr:colOff>358775</xdr:colOff>
      <xdr:row>96</xdr:row>
      <xdr:rowOff>18154</xdr:rowOff>
    </xdr:to>
    <xdr:cxnSp macro="">
      <xdr:nvCxnSpPr>
        <xdr:cNvPr id="232" name="直線コネクタ 231"/>
        <xdr:cNvCxnSpPr/>
      </xdr:nvCxnSpPr>
      <xdr:spPr>
        <a:xfrm flipV="1">
          <a:off x="2908300" y="16378591"/>
          <a:ext cx="889000" cy="9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39087</xdr:rowOff>
    </xdr:from>
    <xdr:ext cx="599010" cy="259045"/>
    <xdr:sp macro="" textlink="">
      <xdr:nvSpPr>
        <xdr:cNvPr id="234" name="テキスト ボックス 233"/>
        <xdr:cNvSpPr txBox="1"/>
      </xdr:nvSpPr>
      <xdr:spPr>
        <a:xfrm>
          <a:off x="3497794"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167642</xdr:rowOff>
    </xdr:from>
    <xdr:to>
      <xdr:col>4</xdr:col>
      <xdr:colOff>155575</xdr:colOff>
      <xdr:row>96</xdr:row>
      <xdr:rowOff>18154</xdr:rowOff>
    </xdr:to>
    <xdr:cxnSp macro="">
      <xdr:nvCxnSpPr>
        <xdr:cNvPr id="235" name="直線コネクタ 234"/>
        <xdr:cNvCxnSpPr/>
      </xdr:nvCxnSpPr>
      <xdr:spPr>
        <a:xfrm>
          <a:off x="2019300" y="16455392"/>
          <a:ext cx="889000" cy="2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23942</xdr:rowOff>
    </xdr:from>
    <xdr:ext cx="599010" cy="259045"/>
    <xdr:sp macro="" textlink="">
      <xdr:nvSpPr>
        <xdr:cNvPr id="237" name="テキスト ボックス 236"/>
        <xdr:cNvSpPr txBox="1"/>
      </xdr:nvSpPr>
      <xdr:spPr>
        <a:xfrm>
          <a:off x="2608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167642</xdr:rowOff>
    </xdr:from>
    <xdr:to>
      <xdr:col>2</xdr:col>
      <xdr:colOff>638175</xdr:colOff>
      <xdr:row>96</xdr:row>
      <xdr:rowOff>148245</xdr:rowOff>
    </xdr:to>
    <xdr:cxnSp macro="">
      <xdr:nvCxnSpPr>
        <xdr:cNvPr id="238" name="直線コネクタ 237"/>
        <xdr:cNvCxnSpPr/>
      </xdr:nvCxnSpPr>
      <xdr:spPr>
        <a:xfrm flipV="1">
          <a:off x="1130300" y="16455392"/>
          <a:ext cx="889000" cy="15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42798</xdr:rowOff>
    </xdr:from>
    <xdr:ext cx="599010" cy="259045"/>
    <xdr:sp macro="" textlink="">
      <xdr:nvSpPr>
        <xdr:cNvPr id="240" name="テキスト ボックス 239"/>
        <xdr:cNvSpPr txBox="1"/>
      </xdr:nvSpPr>
      <xdr:spPr>
        <a:xfrm>
          <a:off x="1719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72631</xdr:rowOff>
    </xdr:from>
    <xdr:ext cx="534377" cy="259045"/>
    <xdr:sp macro="" textlink="">
      <xdr:nvSpPr>
        <xdr:cNvPr id="242" name="テキスト ボックス 241"/>
        <xdr:cNvSpPr txBox="1"/>
      </xdr:nvSpPr>
      <xdr:spPr>
        <a:xfrm>
          <a:off x="863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26674</xdr:rowOff>
    </xdr:from>
    <xdr:to>
      <xdr:col>6</xdr:col>
      <xdr:colOff>561975</xdr:colOff>
      <xdr:row>95</xdr:row>
      <xdr:rowOff>128274</xdr:rowOff>
    </xdr:to>
    <xdr:sp macro="" textlink="">
      <xdr:nvSpPr>
        <xdr:cNvPr id="248" name="円/楕円 247"/>
        <xdr:cNvSpPr/>
      </xdr:nvSpPr>
      <xdr:spPr>
        <a:xfrm>
          <a:off x="4584700" y="163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49551</xdr:rowOff>
    </xdr:from>
    <xdr:ext cx="599010" cy="259045"/>
    <xdr:sp macro="" textlink="">
      <xdr:nvSpPr>
        <xdr:cNvPr id="249" name="衛生費該当値テキスト"/>
        <xdr:cNvSpPr txBox="1"/>
      </xdr:nvSpPr>
      <xdr:spPr>
        <a:xfrm>
          <a:off x="4686300" y="1616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171,332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40041</xdr:rowOff>
    </xdr:from>
    <xdr:to>
      <xdr:col>5</xdr:col>
      <xdr:colOff>409575</xdr:colOff>
      <xdr:row>95</xdr:row>
      <xdr:rowOff>141641</xdr:rowOff>
    </xdr:to>
    <xdr:sp macro="" textlink="">
      <xdr:nvSpPr>
        <xdr:cNvPr id="250" name="円/楕円 249"/>
        <xdr:cNvSpPr/>
      </xdr:nvSpPr>
      <xdr:spPr>
        <a:xfrm>
          <a:off x="3746500" y="1632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158168</xdr:rowOff>
    </xdr:from>
    <xdr:ext cx="599010" cy="259045"/>
    <xdr:sp macro="" textlink="">
      <xdr:nvSpPr>
        <xdr:cNvPr id="251" name="テキスト ボックス 250"/>
        <xdr:cNvSpPr txBox="1"/>
      </xdr:nvSpPr>
      <xdr:spPr>
        <a:xfrm>
          <a:off x="3497794" y="1610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167,824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138804</xdr:rowOff>
    </xdr:from>
    <xdr:to>
      <xdr:col>4</xdr:col>
      <xdr:colOff>206375</xdr:colOff>
      <xdr:row>96</xdr:row>
      <xdr:rowOff>68954</xdr:rowOff>
    </xdr:to>
    <xdr:sp macro="" textlink="">
      <xdr:nvSpPr>
        <xdr:cNvPr id="252" name="円/楕円 251"/>
        <xdr:cNvSpPr/>
      </xdr:nvSpPr>
      <xdr:spPr>
        <a:xfrm>
          <a:off x="2857500" y="164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85481</xdr:rowOff>
    </xdr:from>
    <xdr:ext cx="599010" cy="259045"/>
    <xdr:sp macro="" textlink="">
      <xdr:nvSpPr>
        <xdr:cNvPr id="253" name="テキスト ボックス 252"/>
        <xdr:cNvSpPr txBox="1"/>
      </xdr:nvSpPr>
      <xdr:spPr>
        <a:xfrm>
          <a:off x="2608794" y="1620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141,902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116842</xdr:rowOff>
    </xdr:from>
    <xdr:to>
      <xdr:col>3</xdr:col>
      <xdr:colOff>3175</xdr:colOff>
      <xdr:row>96</xdr:row>
      <xdr:rowOff>46992</xdr:rowOff>
    </xdr:to>
    <xdr:sp macro="" textlink="">
      <xdr:nvSpPr>
        <xdr:cNvPr id="254" name="円/楕円 253"/>
        <xdr:cNvSpPr/>
      </xdr:nvSpPr>
      <xdr:spPr>
        <a:xfrm>
          <a:off x="1968500" y="164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63519</xdr:rowOff>
    </xdr:from>
    <xdr:ext cx="599010" cy="259045"/>
    <xdr:sp macro="" textlink="">
      <xdr:nvSpPr>
        <xdr:cNvPr id="255" name="テキスト ボックス 254"/>
        <xdr:cNvSpPr txBox="1"/>
      </xdr:nvSpPr>
      <xdr:spPr>
        <a:xfrm>
          <a:off x="1719794" y="1617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147,666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97445</xdr:rowOff>
    </xdr:from>
    <xdr:to>
      <xdr:col>1</xdr:col>
      <xdr:colOff>485775</xdr:colOff>
      <xdr:row>97</xdr:row>
      <xdr:rowOff>27595</xdr:rowOff>
    </xdr:to>
    <xdr:sp macro="" textlink="">
      <xdr:nvSpPr>
        <xdr:cNvPr id="256" name="円/楕円 255"/>
        <xdr:cNvSpPr/>
      </xdr:nvSpPr>
      <xdr:spPr>
        <a:xfrm>
          <a:off x="1079500" y="165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44122</xdr:rowOff>
    </xdr:from>
    <xdr:ext cx="599010" cy="259045"/>
    <xdr:sp macro="" textlink="">
      <xdr:nvSpPr>
        <xdr:cNvPr id="257" name="テキスト ボックス 256"/>
        <xdr:cNvSpPr txBox="1"/>
      </xdr:nvSpPr>
      <xdr:spPr>
        <a:xfrm>
          <a:off x="830794" y="1633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166612</xdr:rowOff>
    </xdr:from>
    <xdr:to>
      <xdr:col>15</xdr:col>
      <xdr:colOff>180975</xdr:colOff>
      <xdr:row>39</xdr:row>
      <xdr:rowOff>23990</xdr:rowOff>
    </xdr:to>
    <xdr:cxnSp macro="">
      <xdr:nvCxnSpPr>
        <xdr:cNvPr id="286" name="直線コネクタ 285"/>
        <xdr:cNvCxnSpPr/>
      </xdr:nvCxnSpPr>
      <xdr:spPr>
        <a:xfrm flipV="1">
          <a:off x="9639300" y="6681712"/>
          <a:ext cx="838200" cy="2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126255</xdr:rowOff>
    </xdr:from>
    <xdr:ext cx="469744" cy="259045"/>
    <xdr:sp macro="" textlink="">
      <xdr:nvSpPr>
        <xdr:cNvPr id="287" name="労働費平均値テキスト"/>
        <xdr:cNvSpPr txBox="1"/>
      </xdr:nvSpPr>
      <xdr:spPr>
        <a:xfrm>
          <a:off x="10528300" y="6641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6782</xdr:rowOff>
    </xdr:from>
    <xdr:to>
      <xdr:col>14</xdr:col>
      <xdr:colOff>28575</xdr:colOff>
      <xdr:row>39</xdr:row>
      <xdr:rowOff>23990</xdr:rowOff>
    </xdr:to>
    <xdr:cxnSp macro="">
      <xdr:nvCxnSpPr>
        <xdr:cNvPr id="289" name="直線コネクタ 288"/>
        <xdr:cNvCxnSpPr/>
      </xdr:nvCxnSpPr>
      <xdr:spPr>
        <a:xfrm>
          <a:off x="8750300" y="6693332"/>
          <a:ext cx="8890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73855</xdr:rowOff>
    </xdr:from>
    <xdr:ext cx="378565" cy="259045"/>
    <xdr:sp macro="" textlink="">
      <xdr:nvSpPr>
        <xdr:cNvPr id="291" name="テキスト ボックス 290"/>
        <xdr:cNvSpPr txBox="1"/>
      </xdr:nvSpPr>
      <xdr:spPr>
        <a:xfrm>
          <a:off x="9450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79134</xdr:rowOff>
    </xdr:from>
    <xdr:to>
      <xdr:col>12</xdr:col>
      <xdr:colOff>511175</xdr:colOff>
      <xdr:row>39</xdr:row>
      <xdr:rowOff>6782</xdr:rowOff>
    </xdr:to>
    <xdr:cxnSp macro="">
      <xdr:nvCxnSpPr>
        <xdr:cNvPr id="292" name="直線コネクタ 291"/>
        <xdr:cNvCxnSpPr/>
      </xdr:nvCxnSpPr>
      <xdr:spPr>
        <a:xfrm>
          <a:off x="7861300" y="6594234"/>
          <a:ext cx="889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50779</xdr:rowOff>
    </xdr:from>
    <xdr:ext cx="469744" cy="259045"/>
    <xdr:sp macro="" textlink="">
      <xdr:nvSpPr>
        <xdr:cNvPr id="294" name="テキスト ボックス 293"/>
        <xdr:cNvSpPr txBox="1"/>
      </xdr:nvSpPr>
      <xdr:spPr>
        <a:xfrm>
          <a:off x="8515427" y="673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79134</xdr:rowOff>
    </xdr:from>
    <xdr:to>
      <xdr:col>11</xdr:col>
      <xdr:colOff>307975</xdr:colOff>
      <xdr:row>39</xdr:row>
      <xdr:rowOff>44247</xdr:rowOff>
    </xdr:to>
    <xdr:cxnSp macro="">
      <xdr:nvCxnSpPr>
        <xdr:cNvPr id="295" name="直線コネクタ 294"/>
        <xdr:cNvCxnSpPr/>
      </xdr:nvCxnSpPr>
      <xdr:spPr>
        <a:xfrm flipV="1">
          <a:off x="6972300" y="6594234"/>
          <a:ext cx="889000" cy="1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115812</xdr:rowOff>
    </xdr:from>
    <xdr:to>
      <xdr:col>15</xdr:col>
      <xdr:colOff>231775</xdr:colOff>
      <xdr:row>39</xdr:row>
      <xdr:rowOff>45962</xdr:rowOff>
    </xdr:to>
    <xdr:sp macro="" textlink="">
      <xdr:nvSpPr>
        <xdr:cNvPr id="305" name="円/楕円 304"/>
        <xdr:cNvSpPr/>
      </xdr:nvSpPr>
      <xdr:spPr>
        <a:xfrm>
          <a:off x="10426700" y="6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75188</xdr:rowOff>
    </xdr:from>
    <xdr:ext cx="469744" cy="259045"/>
    <xdr:sp macro="" textlink="">
      <xdr:nvSpPr>
        <xdr:cNvPr id="306" name="労働費該当値テキスト"/>
        <xdr:cNvSpPr txBox="1"/>
      </xdr:nvSpPr>
      <xdr:spPr>
        <a:xfrm>
          <a:off x="10528300" y="64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144640</xdr:rowOff>
    </xdr:from>
    <xdr:to>
      <xdr:col>14</xdr:col>
      <xdr:colOff>79375</xdr:colOff>
      <xdr:row>39</xdr:row>
      <xdr:rowOff>74790</xdr:rowOff>
    </xdr:to>
    <xdr:sp macro="" textlink="">
      <xdr:nvSpPr>
        <xdr:cNvPr id="307" name="円/楕円 306"/>
        <xdr:cNvSpPr/>
      </xdr:nvSpPr>
      <xdr:spPr>
        <a:xfrm>
          <a:off x="9588500" y="66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91317</xdr:rowOff>
    </xdr:from>
    <xdr:ext cx="469744" cy="259045"/>
    <xdr:sp macro="" textlink="">
      <xdr:nvSpPr>
        <xdr:cNvPr id="308" name="テキスト ボックス 307"/>
        <xdr:cNvSpPr txBox="1"/>
      </xdr:nvSpPr>
      <xdr:spPr>
        <a:xfrm>
          <a:off x="9404427" y="643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127432</xdr:rowOff>
    </xdr:from>
    <xdr:to>
      <xdr:col>12</xdr:col>
      <xdr:colOff>561975</xdr:colOff>
      <xdr:row>39</xdr:row>
      <xdr:rowOff>57582</xdr:rowOff>
    </xdr:to>
    <xdr:sp macro="" textlink="">
      <xdr:nvSpPr>
        <xdr:cNvPr id="309" name="円/楕円 308"/>
        <xdr:cNvSpPr/>
      </xdr:nvSpPr>
      <xdr:spPr>
        <a:xfrm>
          <a:off x="8699500" y="66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74109</xdr:rowOff>
    </xdr:from>
    <xdr:ext cx="469744" cy="259045"/>
    <xdr:sp macro="" textlink="">
      <xdr:nvSpPr>
        <xdr:cNvPr id="310" name="テキスト ボックス 309"/>
        <xdr:cNvSpPr txBox="1"/>
      </xdr:nvSpPr>
      <xdr:spPr>
        <a:xfrm>
          <a:off x="8515427" y="641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28334</xdr:rowOff>
    </xdr:from>
    <xdr:to>
      <xdr:col>11</xdr:col>
      <xdr:colOff>358775</xdr:colOff>
      <xdr:row>38</xdr:row>
      <xdr:rowOff>129934</xdr:rowOff>
    </xdr:to>
    <xdr:sp macro="" textlink="">
      <xdr:nvSpPr>
        <xdr:cNvPr id="311" name="円/楕円 310"/>
        <xdr:cNvSpPr/>
      </xdr:nvSpPr>
      <xdr:spPr>
        <a:xfrm>
          <a:off x="7810500" y="654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146461</xdr:rowOff>
    </xdr:from>
    <xdr:ext cx="534377" cy="259045"/>
    <xdr:sp macro="" textlink="">
      <xdr:nvSpPr>
        <xdr:cNvPr id="312" name="テキスト ボックス 311"/>
        <xdr:cNvSpPr txBox="1"/>
      </xdr:nvSpPr>
      <xdr:spPr>
        <a:xfrm>
          <a:off x="7594111" y="631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164897</xdr:rowOff>
    </xdr:from>
    <xdr:to>
      <xdr:col>10</xdr:col>
      <xdr:colOff>155575</xdr:colOff>
      <xdr:row>39</xdr:row>
      <xdr:rowOff>95047</xdr:rowOff>
    </xdr:to>
    <xdr:sp macro="" textlink="">
      <xdr:nvSpPr>
        <xdr:cNvPr id="313" name="円/楕円 312"/>
        <xdr:cNvSpPr/>
      </xdr:nvSpPr>
      <xdr:spPr>
        <a:xfrm>
          <a:off x="6921500" y="66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86174</xdr:rowOff>
    </xdr:from>
    <xdr:ext cx="313932" cy="259045"/>
    <xdr:sp macro="" textlink="">
      <xdr:nvSpPr>
        <xdr:cNvPr id="314" name="テキスト ボックス 313"/>
        <xdr:cNvSpPr txBox="1"/>
      </xdr:nvSpPr>
      <xdr:spPr>
        <a:xfrm>
          <a:off x="6815333" y="6772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134291</xdr:rowOff>
    </xdr:from>
    <xdr:to>
      <xdr:col>15</xdr:col>
      <xdr:colOff>180975</xdr:colOff>
      <xdr:row>58</xdr:row>
      <xdr:rowOff>142527</xdr:rowOff>
    </xdr:to>
    <xdr:cxnSp macro="">
      <xdr:nvCxnSpPr>
        <xdr:cNvPr id="343" name="直線コネクタ 342"/>
        <xdr:cNvCxnSpPr/>
      </xdr:nvCxnSpPr>
      <xdr:spPr>
        <a:xfrm flipV="1">
          <a:off x="9639300" y="10078391"/>
          <a:ext cx="838200" cy="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123445</xdr:rowOff>
    </xdr:from>
    <xdr:to>
      <xdr:col>14</xdr:col>
      <xdr:colOff>28575</xdr:colOff>
      <xdr:row>58</xdr:row>
      <xdr:rowOff>142527</xdr:rowOff>
    </xdr:to>
    <xdr:cxnSp macro="">
      <xdr:nvCxnSpPr>
        <xdr:cNvPr id="346" name="直線コネクタ 345"/>
        <xdr:cNvCxnSpPr/>
      </xdr:nvCxnSpPr>
      <xdr:spPr>
        <a:xfrm>
          <a:off x="8750300" y="10067545"/>
          <a:ext cx="889000" cy="1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121257</xdr:rowOff>
    </xdr:from>
    <xdr:to>
      <xdr:col>12</xdr:col>
      <xdr:colOff>511175</xdr:colOff>
      <xdr:row>58</xdr:row>
      <xdr:rowOff>123445</xdr:rowOff>
    </xdr:to>
    <xdr:cxnSp macro="">
      <xdr:nvCxnSpPr>
        <xdr:cNvPr id="349" name="直線コネクタ 348"/>
        <xdr:cNvCxnSpPr/>
      </xdr:nvCxnSpPr>
      <xdr:spPr>
        <a:xfrm>
          <a:off x="7861300" y="10065357"/>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121257</xdr:rowOff>
    </xdr:from>
    <xdr:to>
      <xdr:col>11</xdr:col>
      <xdr:colOff>307975</xdr:colOff>
      <xdr:row>58</xdr:row>
      <xdr:rowOff>141602</xdr:rowOff>
    </xdr:to>
    <xdr:cxnSp macro="">
      <xdr:nvCxnSpPr>
        <xdr:cNvPr id="352" name="直線コネクタ 351"/>
        <xdr:cNvCxnSpPr/>
      </xdr:nvCxnSpPr>
      <xdr:spPr>
        <a:xfrm flipV="1">
          <a:off x="6972300" y="10065357"/>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83491</xdr:rowOff>
    </xdr:from>
    <xdr:to>
      <xdr:col>15</xdr:col>
      <xdr:colOff>231775</xdr:colOff>
      <xdr:row>59</xdr:row>
      <xdr:rowOff>13641</xdr:rowOff>
    </xdr:to>
    <xdr:sp macro="" textlink="">
      <xdr:nvSpPr>
        <xdr:cNvPr id="362" name="円/楕円 361"/>
        <xdr:cNvSpPr/>
      </xdr:nvSpPr>
      <xdr:spPr>
        <a:xfrm>
          <a:off x="10426700" y="100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42868</xdr:rowOff>
    </xdr:from>
    <xdr:ext cx="599010" cy="259045"/>
    <xdr:sp macro="" textlink="">
      <xdr:nvSpPr>
        <xdr:cNvPr id="363" name="農林水産業費該当値テキスト"/>
        <xdr:cNvSpPr txBox="1"/>
      </xdr:nvSpPr>
      <xdr:spPr>
        <a:xfrm>
          <a:off x="10528300" y="981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214,197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91727</xdr:rowOff>
    </xdr:from>
    <xdr:to>
      <xdr:col>14</xdr:col>
      <xdr:colOff>79375</xdr:colOff>
      <xdr:row>59</xdr:row>
      <xdr:rowOff>21877</xdr:rowOff>
    </xdr:to>
    <xdr:sp macro="" textlink="">
      <xdr:nvSpPr>
        <xdr:cNvPr id="364" name="円/楕円 363"/>
        <xdr:cNvSpPr/>
      </xdr:nvSpPr>
      <xdr:spPr>
        <a:xfrm>
          <a:off x="9588500" y="100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38404</xdr:rowOff>
    </xdr:from>
    <xdr:ext cx="599010" cy="259045"/>
    <xdr:sp macro="" textlink="">
      <xdr:nvSpPr>
        <xdr:cNvPr id="365" name="テキスト ボックス 364"/>
        <xdr:cNvSpPr txBox="1"/>
      </xdr:nvSpPr>
      <xdr:spPr>
        <a:xfrm>
          <a:off x="9339794" y="981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72645</xdr:rowOff>
    </xdr:from>
    <xdr:to>
      <xdr:col>12</xdr:col>
      <xdr:colOff>561975</xdr:colOff>
      <xdr:row>59</xdr:row>
      <xdr:rowOff>2795</xdr:rowOff>
    </xdr:to>
    <xdr:sp macro="" textlink="">
      <xdr:nvSpPr>
        <xdr:cNvPr id="366" name="円/楕円 365"/>
        <xdr:cNvSpPr/>
      </xdr:nvSpPr>
      <xdr:spPr>
        <a:xfrm>
          <a:off x="8699500" y="1001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19322</xdr:rowOff>
    </xdr:from>
    <xdr:ext cx="599010" cy="259045"/>
    <xdr:sp macro="" textlink="">
      <xdr:nvSpPr>
        <xdr:cNvPr id="367" name="テキスト ボックス 366"/>
        <xdr:cNvSpPr txBox="1"/>
      </xdr:nvSpPr>
      <xdr:spPr>
        <a:xfrm>
          <a:off x="8450794" y="979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70457</xdr:rowOff>
    </xdr:from>
    <xdr:to>
      <xdr:col>11</xdr:col>
      <xdr:colOff>358775</xdr:colOff>
      <xdr:row>59</xdr:row>
      <xdr:rowOff>607</xdr:rowOff>
    </xdr:to>
    <xdr:sp macro="" textlink="">
      <xdr:nvSpPr>
        <xdr:cNvPr id="368" name="円/楕円 367"/>
        <xdr:cNvSpPr/>
      </xdr:nvSpPr>
      <xdr:spPr>
        <a:xfrm>
          <a:off x="7810500" y="1001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17134</xdr:rowOff>
    </xdr:from>
    <xdr:ext cx="599010" cy="259045"/>
    <xdr:sp macro="" textlink="">
      <xdr:nvSpPr>
        <xdr:cNvPr id="369" name="テキスト ボックス 368"/>
        <xdr:cNvSpPr txBox="1"/>
      </xdr:nvSpPr>
      <xdr:spPr>
        <a:xfrm>
          <a:off x="7561794" y="978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90802</xdr:rowOff>
    </xdr:from>
    <xdr:to>
      <xdr:col>10</xdr:col>
      <xdr:colOff>155575</xdr:colOff>
      <xdr:row>59</xdr:row>
      <xdr:rowOff>20952</xdr:rowOff>
    </xdr:to>
    <xdr:sp macro="" textlink="">
      <xdr:nvSpPr>
        <xdr:cNvPr id="370" name="円/楕円 369"/>
        <xdr:cNvSpPr/>
      </xdr:nvSpPr>
      <xdr:spPr>
        <a:xfrm>
          <a:off x="6921500" y="100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37479</xdr:rowOff>
    </xdr:from>
    <xdr:ext cx="599010" cy="259045"/>
    <xdr:sp macro="" textlink="">
      <xdr:nvSpPr>
        <xdr:cNvPr id="371" name="テキスト ボックス 370"/>
        <xdr:cNvSpPr txBox="1"/>
      </xdr:nvSpPr>
      <xdr:spPr>
        <a:xfrm>
          <a:off x="6672794" y="981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51414</xdr:rowOff>
    </xdr:from>
    <xdr:to>
      <xdr:col>15</xdr:col>
      <xdr:colOff>180975</xdr:colOff>
      <xdr:row>77</xdr:row>
      <xdr:rowOff>61881</xdr:rowOff>
    </xdr:to>
    <xdr:cxnSp macro="">
      <xdr:nvCxnSpPr>
        <xdr:cNvPr id="400" name="直線コネクタ 399"/>
        <xdr:cNvCxnSpPr/>
      </xdr:nvCxnSpPr>
      <xdr:spPr>
        <a:xfrm>
          <a:off x="9639300" y="13253064"/>
          <a:ext cx="838200" cy="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51414</xdr:rowOff>
    </xdr:from>
    <xdr:to>
      <xdr:col>14</xdr:col>
      <xdr:colOff>28575</xdr:colOff>
      <xdr:row>77</xdr:row>
      <xdr:rowOff>80953</xdr:rowOff>
    </xdr:to>
    <xdr:cxnSp macro="">
      <xdr:nvCxnSpPr>
        <xdr:cNvPr id="403" name="直線コネクタ 402"/>
        <xdr:cNvCxnSpPr/>
      </xdr:nvCxnSpPr>
      <xdr:spPr>
        <a:xfrm flipV="1">
          <a:off x="8750300" y="13253064"/>
          <a:ext cx="889000" cy="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74235</xdr:rowOff>
    </xdr:from>
    <xdr:ext cx="534377" cy="259045"/>
    <xdr:sp macro="" textlink="">
      <xdr:nvSpPr>
        <xdr:cNvPr id="405" name="テキスト ボックス 404"/>
        <xdr:cNvSpPr txBox="1"/>
      </xdr:nvSpPr>
      <xdr:spPr>
        <a:xfrm>
          <a:off x="9372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80953</xdr:rowOff>
    </xdr:from>
    <xdr:to>
      <xdr:col>12</xdr:col>
      <xdr:colOff>511175</xdr:colOff>
      <xdr:row>78</xdr:row>
      <xdr:rowOff>2800</xdr:rowOff>
    </xdr:to>
    <xdr:cxnSp macro="">
      <xdr:nvCxnSpPr>
        <xdr:cNvPr id="406" name="直線コネクタ 405"/>
        <xdr:cNvCxnSpPr/>
      </xdr:nvCxnSpPr>
      <xdr:spPr>
        <a:xfrm flipV="1">
          <a:off x="7861300" y="13282603"/>
          <a:ext cx="889000" cy="9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76044</xdr:rowOff>
    </xdr:from>
    <xdr:ext cx="534377" cy="259045"/>
    <xdr:sp macro="" textlink="">
      <xdr:nvSpPr>
        <xdr:cNvPr id="408" name="テキスト ボックス 407"/>
        <xdr:cNvSpPr txBox="1"/>
      </xdr:nvSpPr>
      <xdr:spPr>
        <a:xfrm>
          <a:off x="8483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126722</xdr:rowOff>
    </xdr:from>
    <xdr:to>
      <xdr:col>11</xdr:col>
      <xdr:colOff>307975</xdr:colOff>
      <xdr:row>78</xdr:row>
      <xdr:rowOff>2800</xdr:rowOff>
    </xdr:to>
    <xdr:cxnSp macro="">
      <xdr:nvCxnSpPr>
        <xdr:cNvPr id="409" name="直線コネクタ 408"/>
        <xdr:cNvCxnSpPr/>
      </xdr:nvCxnSpPr>
      <xdr:spPr>
        <a:xfrm>
          <a:off x="6972300" y="13328372"/>
          <a:ext cx="889000" cy="4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11081</xdr:rowOff>
    </xdr:from>
    <xdr:to>
      <xdr:col>15</xdr:col>
      <xdr:colOff>231775</xdr:colOff>
      <xdr:row>77</xdr:row>
      <xdr:rowOff>112681</xdr:rowOff>
    </xdr:to>
    <xdr:sp macro="" textlink="">
      <xdr:nvSpPr>
        <xdr:cNvPr id="419" name="円/楕円 418"/>
        <xdr:cNvSpPr/>
      </xdr:nvSpPr>
      <xdr:spPr>
        <a:xfrm>
          <a:off x="10426700" y="1321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33958</xdr:rowOff>
    </xdr:from>
    <xdr:ext cx="534377" cy="259045"/>
    <xdr:sp macro="" textlink="">
      <xdr:nvSpPr>
        <xdr:cNvPr id="420" name="商工費該当値テキスト"/>
        <xdr:cNvSpPr txBox="1"/>
      </xdr:nvSpPr>
      <xdr:spPr>
        <a:xfrm>
          <a:off x="10528300" y="1306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614</xdr:rowOff>
    </xdr:from>
    <xdr:to>
      <xdr:col>14</xdr:col>
      <xdr:colOff>79375</xdr:colOff>
      <xdr:row>77</xdr:row>
      <xdr:rowOff>102214</xdr:rowOff>
    </xdr:to>
    <xdr:sp macro="" textlink="">
      <xdr:nvSpPr>
        <xdr:cNvPr id="421" name="円/楕円 420"/>
        <xdr:cNvSpPr/>
      </xdr:nvSpPr>
      <xdr:spPr>
        <a:xfrm>
          <a:off x="9588500" y="132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118741</xdr:rowOff>
    </xdr:from>
    <xdr:ext cx="534377" cy="259045"/>
    <xdr:sp macro="" textlink="">
      <xdr:nvSpPr>
        <xdr:cNvPr id="422" name="テキスト ボックス 421"/>
        <xdr:cNvSpPr txBox="1"/>
      </xdr:nvSpPr>
      <xdr:spPr>
        <a:xfrm>
          <a:off x="9372111" y="1297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30153</xdr:rowOff>
    </xdr:from>
    <xdr:to>
      <xdr:col>12</xdr:col>
      <xdr:colOff>561975</xdr:colOff>
      <xdr:row>77</xdr:row>
      <xdr:rowOff>131753</xdr:rowOff>
    </xdr:to>
    <xdr:sp macro="" textlink="">
      <xdr:nvSpPr>
        <xdr:cNvPr id="423" name="円/楕円 422"/>
        <xdr:cNvSpPr/>
      </xdr:nvSpPr>
      <xdr:spPr>
        <a:xfrm>
          <a:off x="8699500" y="1323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148280</xdr:rowOff>
    </xdr:from>
    <xdr:ext cx="534377" cy="259045"/>
    <xdr:sp macro="" textlink="">
      <xdr:nvSpPr>
        <xdr:cNvPr id="424" name="テキスト ボックス 423"/>
        <xdr:cNvSpPr txBox="1"/>
      </xdr:nvSpPr>
      <xdr:spPr>
        <a:xfrm>
          <a:off x="8483111" y="130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80,419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123450</xdr:rowOff>
    </xdr:from>
    <xdr:to>
      <xdr:col>11</xdr:col>
      <xdr:colOff>358775</xdr:colOff>
      <xdr:row>78</xdr:row>
      <xdr:rowOff>53600</xdr:rowOff>
    </xdr:to>
    <xdr:sp macro="" textlink="">
      <xdr:nvSpPr>
        <xdr:cNvPr id="425" name="円/楕円 424"/>
        <xdr:cNvSpPr/>
      </xdr:nvSpPr>
      <xdr:spPr>
        <a:xfrm>
          <a:off x="7810500" y="13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70127</xdr:rowOff>
    </xdr:from>
    <xdr:ext cx="534377" cy="259045"/>
    <xdr:sp macro="" textlink="">
      <xdr:nvSpPr>
        <xdr:cNvPr id="426" name="テキスト ボックス 425"/>
        <xdr:cNvSpPr txBox="1"/>
      </xdr:nvSpPr>
      <xdr:spPr>
        <a:xfrm>
          <a:off x="7594111" y="131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55,932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75922</xdr:rowOff>
    </xdr:from>
    <xdr:to>
      <xdr:col>10</xdr:col>
      <xdr:colOff>155575</xdr:colOff>
      <xdr:row>78</xdr:row>
      <xdr:rowOff>6072</xdr:rowOff>
    </xdr:to>
    <xdr:sp macro="" textlink="">
      <xdr:nvSpPr>
        <xdr:cNvPr id="427" name="円/楕円 426"/>
        <xdr:cNvSpPr/>
      </xdr:nvSpPr>
      <xdr:spPr>
        <a:xfrm>
          <a:off x="6921500" y="1327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22599</xdr:rowOff>
    </xdr:from>
    <xdr:ext cx="534377" cy="259045"/>
    <xdr:sp macro="" textlink="">
      <xdr:nvSpPr>
        <xdr:cNvPr id="428" name="テキスト ボックス 427"/>
        <xdr:cNvSpPr txBox="1"/>
      </xdr:nvSpPr>
      <xdr:spPr>
        <a:xfrm>
          <a:off x="6705111" y="1305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20531</xdr:rowOff>
    </xdr:from>
    <xdr:to>
      <xdr:col>15</xdr:col>
      <xdr:colOff>180975</xdr:colOff>
      <xdr:row>98</xdr:row>
      <xdr:rowOff>25598</xdr:rowOff>
    </xdr:to>
    <xdr:cxnSp macro="">
      <xdr:nvCxnSpPr>
        <xdr:cNvPr id="455" name="直線コネクタ 454"/>
        <xdr:cNvCxnSpPr/>
      </xdr:nvCxnSpPr>
      <xdr:spPr>
        <a:xfrm flipV="1">
          <a:off x="9639300" y="16822631"/>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25598</xdr:rowOff>
    </xdr:from>
    <xdr:to>
      <xdr:col>14</xdr:col>
      <xdr:colOff>28575</xdr:colOff>
      <xdr:row>98</xdr:row>
      <xdr:rowOff>58396</xdr:rowOff>
    </xdr:to>
    <xdr:cxnSp macro="">
      <xdr:nvCxnSpPr>
        <xdr:cNvPr id="458" name="直線コネクタ 457"/>
        <xdr:cNvCxnSpPr/>
      </xdr:nvCxnSpPr>
      <xdr:spPr>
        <a:xfrm flipV="1">
          <a:off x="8750300" y="16827698"/>
          <a:ext cx="889000" cy="3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53049</xdr:rowOff>
    </xdr:from>
    <xdr:to>
      <xdr:col>12</xdr:col>
      <xdr:colOff>511175</xdr:colOff>
      <xdr:row>98</xdr:row>
      <xdr:rowOff>58396</xdr:rowOff>
    </xdr:to>
    <xdr:cxnSp macro="">
      <xdr:nvCxnSpPr>
        <xdr:cNvPr id="461" name="直線コネクタ 460"/>
        <xdr:cNvCxnSpPr/>
      </xdr:nvCxnSpPr>
      <xdr:spPr>
        <a:xfrm>
          <a:off x="7861300" y="16855149"/>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50862</xdr:rowOff>
    </xdr:from>
    <xdr:to>
      <xdr:col>11</xdr:col>
      <xdr:colOff>307975</xdr:colOff>
      <xdr:row>98</xdr:row>
      <xdr:rowOff>53049</xdr:rowOff>
    </xdr:to>
    <xdr:cxnSp macro="">
      <xdr:nvCxnSpPr>
        <xdr:cNvPr id="464" name="直線コネクタ 463"/>
        <xdr:cNvCxnSpPr/>
      </xdr:nvCxnSpPr>
      <xdr:spPr>
        <a:xfrm>
          <a:off x="6972300" y="16852962"/>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141181</xdr:rowOff>
    </xdr:from>
    <xdr:to>
      <xdr:col>15</xdr:col>
      <xdr:colOff>231775</xdr:colOff>
      <xdr:row>98</xdr:row>
      <xdr:rowOff>71331</xdr:rowOff>
    </xdr:to>
    <xdr:sp macro="" textlink="">
      <xdr:nvSpPr>
        <xdr:cNvPr id="474" name="円/楕円 473"/>
        <xdr:cNvSpPr/>
      </xdr:nvSpPr>
      <xdr:spPr>
        <a:xfrm>
          <a:off x="10426700" y="167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100558</xdr:rowOff>
    </xdr:from>
    <xdr:ext cx="599010" cy="259045"/>
    <xdr:sp macro="" textlink="">
      <xdr:nvSpPr>
        <xdr:cNvPr id="475" name="土木費該当値テキスト"/>
        <xdr:cNvSpPr txBox="1"/>
      </xdr:nvSpPr>
      <xdr:spPr>
        <a:xfrm>
          <a:off x="10528300" y="1655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260,652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146248</xdr:rowOff>
    </xdr:from>
    <xdr:to>
      <xdr:col>14</xdr:col>
      <xdr:colOff>79375</xdr:colOff>
      <xdr:row>98</xdr:row>
      <xdr:rowOff>76398</xdr:rowOff>
    </xdr:to>
    <xdr:sp macro="" textlink="">
      <xdr:nvSpPr>
        <xdr:cNvPr id="476" name="円/楕円 475"/>
        <xdr:cNvSpPr/>
      </xdr:nvSpPr>
      <xdr:spPr>
        <a:xfrm>
          <a:off x="9588500" y="167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92925</xdr:rowOff>
    </xdr:from>
    <xdr:ext cx="599010" cy="259045"/>
    <xdr:sp macro="" textlink="">
      <xdr:nvSpPr>
        <xdr:cNvPr id="477" name="テキスト ボックス 476"/>
        <xdr:cNvSpPr txBox="1"/>
      </xdr:nvSpPr>
      <xdr:spPr>
        <a:xfrm>
          <a:off x="9339794" y="1655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7596</xdr:rowOff>
    </xdr:from>
    <xdr:to>
      <xdr:col>12</xdr:col>
      <xdr:colOff>561975</xdr:colOff>
      <xdr:row>98</xdr:row>
      <xdr:rowOff>109196</xdr:rowOff>
    </xdr:to>
    <xdr:sp macro="" textlink="">
      <xdr:nvSpPr>
        <xdr:cNvPr id="478" name="円/楕円 477"/>
        <xdr:cNvSpPr/>
      </xdr:nvSpPr>
      <xdr:spPr>
        <a:xfrm>
          <a:off x="8699500" y="16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125723</xdr:rowOff>
    </xdr:from>
    <xdr:ext cx="599010" cy="259045"/>
    <xdr:sp macro="" textlink="">
      <xdr:nvSpPr>
        <xdr:cNvPr id="479" name="テキスト ボックス 478"/>
        <xdr:cNvSpPr txBox="1"/>
      </xdr:nvSpPr>
      <xdr:spPr>
        <a:xfrm>
          <a:off x="8450794" y="1658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2249</xdr:rowOff>
    </xdr:from>
    <xdr:to>
      <xdr:col>11</xdr:col>
      <xdr:colOff>358775</xdr:colOff>
      <xdr:row>98</xdr:row>
      <xdr:rowOff>103849</xdr:rowOff>
    </xdr:to>
    <xdr:sp macro="" textlink="">
      <xdr:nvSpPr>
        <xdr:cNvPr id="480" name="円/楕円 479"/>
        <xdr:cNvSpPr/>
      </xdr:nvSpPr>
      <xdr:spPr>
        <a:xfrm>
          <a:off x="7810500" y="1680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120376</xdr:rowOff>
    </xdr:from>
    <xdr:ext cx="599010" cy="259045"/>
    <xdr:sp macro="" textlink="">
      <xdr:nvSpPr>
        <xdr:cNvPr id="481" name="テキスト ボックス 480"/>
        <xdr:cNvSpPr txBox="1"/>
      </xdr:nvSpPr>
      <xdr:spPr>
        <a:xfrm>
          <a:off x="7561794" y="1657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189,524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62</xdr:rowOff>
    </xdr:from>
    <xdr:to>
      <xdr:col>10</xdr:col>
      <xdr:colOff>155575</xdr:colOff>
      <xdr:row>98</xdr:row>
      <xdr:rowOff>101662</xdr:rowOff>
    </xdr:to>
    <xdr:sp macro="" textlink="">
      <xdr:nvSpPr>
        <xdr:cNvPr id="482" name="円/楕円 481"/>
        <xdr:cNvSpPr/>
      </xdr:nvSpPr>
      <xdr:spPr>
        <a:xfrm>
          <a:off x="6921500" y="1680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118189</xdr:rowOff>
    </xdr:from>
    <xdr:ext cx="599010" cy="259045"/>
    <xdr:sp macro="" textlink="">
      <xdr:nvSpPr>
        <xdr:cNvPr id="483" name="テキスト ボックス 482"/>
        <xdr:cNvSpPr txBox="1"/>
      </xdr:nvSpPr>
      <xdr:spPr>
        <a:xfrm>
          <a:off x="6672794" y="1657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117572</xdr:rowOff>
    </xdr:from>
    <xdr:to>
      <xdr:col>23</xdr:col>
      <xdr:colOff>517525</xdr:colOff>
      <xdr:row>37</xdr:row>
      <xdr:rowOff>25004</xdr:rowOff>
    </xdr:to>
    <xdr:cxnSp macro="">
      <xdr:nvCxnSpPr>
        <xdr:cNvPr id="512" name="直線コネクタ 511"/>
        <xdr:cNvCxnSpPr/>
      </xdr:nvCxnSpPr>
      <xdr:spPr>
        <a:xfrm>
          <a:off x="15481300" y="6289772"/>
          <a:ext cx="838200" cy="7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105623</xdr:rowOff>
    </xdr:from>
    <xdr:to>
      <xdr:col>22</xdr:col>
      <xdr:colOff>365125</xdr:colOff>
      <xdr:row>36</xdr:row>
      <xdr:rowOff>117572</xdr:rowOff>
    </xdr:to>
    <xdr:cxnSp macro="">
      <xdr:nvCxnSpPr>
        <xdr:cNvPr id="515" name="直線コネクタ 514"/>
        <xdr:cNvCxnSpPr/>
      </xdr:nvCxnSpPr>
      <xdr:spPr>
        <a:xfrm>
          <a:off x="14592300" y="6277823"/>
          <a:ext cx="889000" cy="1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149888</xdr:rowOff>
    </xdr:from>
    <xdr:to>
      <xdr:col>21</xdr:col>
      <xdr:colOff>161925</xdr:colOff>
      <xdr:row>36</xdr:row>
      <xdr:rowOff>105623</xdr:rowOff>
    </xdr:to>
    <xdr:cxnSp macro="">
      <xdr:nvCxnSpPr>
        <xdr:cNvPr id="518" name="直線コネクタ 517"/>
        <xdr:cNvCxnSpPr/>
      </xdr:nvCxnSpPr>
      <xdr:spPr>
        <a:xfrm>
          <a:off x="13703300" y="6150638"/>
          <a:ext cx="889000" cy="12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149425</xdr:rowOff>
    </xdr:from>
    <xdr:ext cx="534377" cy="259045"/>
    <xdr:sp macro="" textlink="">
      <xdr:nvSpPr>
        <xdr:cNvPr id="520" name="テキスト ボックス 519"/>
        <xdr:cNvSpPr txBox="1"/>
      </xdr:nvSpPr>
      <xdr:spPr>
        <a:xfrm>
          <a:off x="14325111" y="63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149888</xdr:rowOff>
    </xdr:from>
    <xdr:to>
      <xdr:col>19</xdr:col>
      <xdr:colOff>644525</xdr:colOff>
      <xdr:row>37</xdr:row>
      <xdr:rowOff>55850</xdr:rowOff>
    </xdr:to>
    <xdr:cxnSp macro="">
      <xdr:nvCxnSpPr>
        <xdr:cNvPr id="521" name="直線コネクタ 520"/>
        <xdr:cNvCxnSpPr/>
      </xdr:nvCxnSpPr>
      <xdr:spPr>
        <a:xfrm flipV="1">
          <a:off x="12814300" y="6150638"/>
          <a:ext cx="889000" cy="24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63372</xdr:rowOff>
    </xdr:from>
    <xdr:ext cx="534377" cy="259045"/>
    <xdr:sp macro="" textlink="">
      <xdr:nvSpPr>
        <xdr:cNvPr id="523" name="テキスト ボックス 522"/>
        <xdr:cNvSpPr txBox="1"/>
      </xdr:nvSpPr>
      <xdr:spPr>
        <a:xfrm>
          <a:off x="13436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145654</xdr:rowOff>
    </xdr:from>
    <xdr:to>
      <xdr:col>23</xdr:col>
      <xdr:colOff>568325</xdr:colOff>
      <xdr:row>37</xdr:row>
      <xdr:rowOff>75804</xdr:rowOff>
    </xdr:to>
    <xdr:sp macro="" textlink="">
      <xdr:nvSpPr>
        <xdr:cNvPr id="531" name="円/楕円 530"/>
        <xdr:cNvSpPr/>
      </xdr:nvSpPr>
      <xdr:spPr>
        <a:xfrm>
          <a:off x="16268700" y="631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124081</xdr:rowOff>
    </xdr:from>
    <xdr:ext cx="534377" cy="259045"/>
    <xdr:sp macro="" textlink="">
      <xdr:nvSpPr>
        <xdr:cNvPr id="532" name="消防費該当値テキスト"/>
        <xdr:cNvSpPr txBox="1"/>
      </xdr:nvSpPr>
      <xdr:spPr>
        <a:xfrm>
          <a:off x="16370300" y="629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47,552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66772</xdr:rowOff>
    </xdr:from>
    <xdr:to>
      <xdr:col>22</xdr:col>
      <xdr:colOff>415925</xdr:colOff>
      <xdr:row>36</xdr:row>
      <xdr:rowOff>168372</xdr:rowOff>
    </xdr:to>
    <xdr:sp macro="" textlink="">
      <xdr:nvSpPr>
        <xdr:cNvPr id="533" name="円/楕円 532"/>
        <xdr:cNvSpPr/>
      </xdr:nvSpPr>
      <xdr:spPr>
        <a:xfrm>
          <a:off x="15430500" y="62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13449</xdr:rowOff>
    </xdr:from>
    <xdr:ext cx="534377" cy="259045"/>
    <xdr:sp macro="" textlink="">
      <xdr:nvSpPr>
        <xdr:cNvPr id="534" name="テキスト ボックス 533"/>
        <xdr:cNvSpPr txBox="1"/>
      </xdr:nvSpPr>
      <xdr:spPr>
        <a:xfrm>
          <a:off x="15214111" y="601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54823</xdr:rowOff>
    </xdr:from>
    <xdr:to>
      <xdr:col>21</xdr:col>
      <xdr:colOff>212725</xdr:colOff>
      <xdr:row>36</xdr:row>
      <xdr:rowOff>156423</xdr:rowOff>
    </xdr:to>
    <xdr:sp macro="" textlink="">
      <xdr:nvSpPr>
        <xdr:cNvPr id="535" name="円/楕円 534"/>
        <xdr:cNvSpPr/>
      </xdr:nvSpPr>
      <xdr:spPr>
        <a:xfrm>
          <a:off x="14541500" y="622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1500</xdr:rowOff>
    </xdr:from>
    <xdr:ext cx="534377" cy="259045"/>
    <xdr:sp macro="" textlink="">
      <xdr:nvSpPr>
        <xdr:cNvPr id="536" name="テキスト ボックス 535"/>
        <xdr:cNvSpPr txBox="1"/>
      </xdr:nvSpPr>
      <xdr:spPr>
        <a:xfrm>
          <a:off x="14325111" y="600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99088</xdr:rowOff>
    </xdr:from>
    <xdr:to>
      <xdr:col>20</xdr:col>
      <xdr:colOff>9525</xdr:colOff>
      <xdr:row>36</xdr:row>
      <xdr:rowOff>29238</xdr:rowOff>
    </xdr:to>
    <xdr:sp macro="" textlink="">
      <xdr:nvSpPr>
        <xdr:cNvPr id="537" name="円/楕円 536"/>
        <xdr:cNvSpPr/>
      </xdr:nvSpPr>
      <xdr:spPr>
        <a:xfrm>
          <a:off x="13652500" y="609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45765</xdr:rowOff>
    </xdr:from>
    <xdr:ext cx="534377" cy="259045"/>
    <xdr:sp macro="" textlink="">
      <xdr:nvSpPr>
        <xdr:cNvPr id="538" name="テキスト ボックス 537"/>
        <xdr:cNvSpPr txBox="1"/>
      </xdr:nvSpPr>
      <xdr:spPr>
        <a:xfrm>
          <a:off x="13436111" y="587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5050</xdr:rowOff>
    </xdr:from>
    <xdr:to>
      <xdr:col>18</xdr:col>
      <xdr:colOff>492125</xdr:colOff>
      <xdr:row>37</xdr:row>
      <xdr:rowOff>106650</xdr:rowOff>
    </xdr:to>
    <xdr:sp macro="" textlink="">
      <xdr:nvSpPr>
        <xdr:cNvPr id="539" name="円/楕円 538"/>
        <xdr:cNvSpPr/>
      </xdr:nvSpPr>
      <xdr:spPr>
        <a:xfrm>
          <a:off x="12763500" y="634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97777</xdr:rowOff>
    </xdr:from>
    <xdr:ext cx="534377" cy="259045"/>
    <xdr:sp macro="" textlink="">
      <xdr:nvSpPr>
        <xdr:cNvPr id="540" name="テキスト ボックス 539"/>
        <xdr:cNvSpPr txBox="1"/>
      </xdr:nvSpPr>
      <xdr:spPr>
        <a:xfrm>
          <a:off x="12547111" y="644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91905</xdr:rowOff>
    </xdr:from>
    <xdr:to>
      <xdr:col>23</xdr:col>
      <xdr:colOff>517525</xdr:colOff>
      <xdr:row>57</xdr:row>
      <xdr:rowOff>153751</xdr:rowOff>
    </xdr:to>
    <xdr:cxnSp macro="">
      <xdr:nvCxnSpPr>
        <xdr:cNvPr id="569" name="直線コネクタ 568"/>
        <xdr:cNvCxnSpPr/>
      </xdr:nvCxnSpPr>
      <xdr:spPr>
        <a:xfrm>
          <a:off x="15481300" y="9864555"/>
          <a:ext cx="838200" cy="6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91905</xdr:rowOff>
    </xdr:from>
    <xdr:to>
      <xdr:col>22</xdr:col>
      <xdr:colOff>365125</xdr:colOff>
      <xdr:row>57</xdr:row>
      <xdr:rowOff>97865</xdr:rowOff>
    </xdr:to>
    <xdr:cxnSp macro="">
      <xdr:nvCxnSpPr>
        <xdr:cNvPr id="572" name="直線コネクタ 571"/>
        <xdr:cNvCxnSpPr/>
      </xdr:nvCxnSpPr>
      <xdr:spPr>
        <a:xfrm flipV="1">
          <a:off x="14592300" y="9864555"/>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5849</xdr:rowOff>
    </xdr:from>
    <xdr:ext cx="599010" cy="259045"/>
    <xdr:sp macro="" textlink="">
      <xdr:nvSpPr>
        <xdr:cNvPr id="574" name="テキスト ボックス 573"/>
        <xdr:cNvSpPr txBox="1"/>
      </xdr:nvSpPr>
      <xdr:spPr>
        <a:xfrm>
          <a:off x="15181794"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17738</xdr:rowOff>
    </xdr:from>
    <xdr:to>
      <xdr:col>21</xdr:col>
      <xdr:colOff>161925</xdr:colOff>
      <xdr:row>57</xdr:row>
      <xdr:rowOff>97865</xdr:rowOff>
    </xdr:to>
    <xdr:cxnSp macro="">
      <xdr:nvCxnSpPr>
        <xdr:cNvPr id="575" name="直線コネクタ 574"/>
        <xdr:cNvCxnSpPr/>
      </xdr:nvCxnSpPr>
      <xdr:spPr>
        <a:xfrm>
          <a:off x="13703300" y="9790388"/>
          <a:ext cx="889000" cy="8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17738</xdr:rowOff>
    </xdr:from>
    <xdr:to>
      <xdr:col>19</xdr:col>
      <xdr:colOff>644525</xdr:colOff>
      <xdr:row>57</xdr:row>
      <xdr:rowOff>136361</xdr:rowOff>
    </xdr:to>
    <xdr:cxnSp macro="">
      <xdr:nvCxnSpPr>
        <xdr:cNvPr id="578" name="直線コネクタ 577"/>
        <xdr:cNvCxnSpPr/>
      </xdr:nvCxnSpPr>
      <xdr:spPr>
        <a:xfrm flipV="1">
          <a:off x="12814300" y="9790388"/>
          <a:ext cx="889000" cy="11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48277</xdr:rowOff>
    </xdr:from>
    <xdr:ext cx="599010" cy="259045"/>
    <xdr:sp macro="" textlink="">
      <xdr:nvSpPr>
        <xdr:cNvPr id="582" name="テキスト ボックス 581"/>
        <xdr:cNvSpPr txBox="1"/>
      </xdr:nvSpPr>
      <xdr:spPr>
        <a:xfrm>
          <a:off x="12514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102951</xdr:rowOff>
    </xdr:from>
    <xdr:to>
      <xdr:col>23</xdr:col>
      <xdr:colOff>568325</xdr:colOff>
      <xdr:row>58</xdr:row>
      <xdr:rowOff>33101</xdr:rowOff>
    </xdr:to>
    <xdr:sp macro="" textlink="">
      <xdr:nvSpPr>
        <xdr:cNvPr id="588" name="円/楕円 587"/>
        <xdr:cNvSpPr/>
      </xdr:nvSpPr>
      <xdr:spPr>
        <a:xfrm>
          <a:off x="16268700" y="987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81378</xdr:rowOff>
    </xdr:from>
    <xdr:ext cx="599010" cy="259045"/>
    <xdr:sp macro="" textlink="">
      <xdr:nvSpPr>
        <xdr:cNvPr id="589" name="教育費該当値テキスト"/>
        <xdr:cNvSpPr txBox="1"/>
      </xdr:nvSpPr>
      <xdr:spPr>
        <a:xfrm>
          <a:off x="16370300" y="985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122,624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41105</xdr:rowOff>
    </xdr:from>
    <xdr:to>
      <xdr:col>22</xdr:col>
      <xdr:colOff>415925</xdr:colOff>
      <xdr:row>57</xdr:row>
      <xdr:rowOff>142705</xdr:rowOff>
    </xdr:to>
    <xdr:sp macro="" textlink="">
      <xdr:nvSpPr>
        <xdr:cNvPr id="590" name="円/楕円 589"/>
        <xdr:cNvSpPr/>
      </xdr:nvSpPr>
      <xdr:spPr>
        <a:xfrm>
          <a:off x="15430500" y="98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159232</xdr:rowOff>
    </xdr:from>
    <xdr:ext cx="599010" cy="259045"/>
    <xdr:sp macro="" textlink="">
      <xdr:nvSpPr>
        <xdr:cNvPr id="591" name="テキスト ボックス 590"/>
        <xdr:cNvSpPr txBox="1"/>
      </xdr:nvSpPr>
      <xdr:spPr>
        <a:xfrm>
          <a:off x="15181794" y="958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155,089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47065</xdr:rowOff>
    </xdr:from>
    <xdr:to>
      <xdr:col>21</xdr:col>
      <xdr:colOff>212725</xdr:colOff>
      <xdr:row>57</xdr:row>
      <xdr:rowOff>148665</xdr:rowOff>
    </xdr:to>
    <xdr:sp macro="" textlink="">
      <xdr:nvSpPr>
        <xdr:cNvPr id="592" name="円/楕円 591"/>
        <xdr:cNvSpPr/>
      </xdr:nvSpPr>
      <xdr:spPr>
        <a:xfrm>
          <a:off x="14541500" y="98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165192</xdr:rowOff>
    </xdr:from>
    <xdr:ext cx="599010" cy="259045"/>
    <xdr:sp macro="" textlink="">
      <xdr:nvSpPr>
        <xdr:cNvPr id="593" name="テキスト ボックス 592"/>
        <xdr:cNvSpPr txBox="1"/>
      </xdr:nvSpPr>
      <xdr:spPr>
        <a:xfrm>
          <a:off x="14292794" y="959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151,961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138388</xdr:rowOff>
    </xdr:from>
    <xdr:to>
      <xdr:col>20</xdr:col>
      <xdr:colOff>9525</xdr:colOff>
      <xdr:row>57</xdr:row>
      <xdr:rowOff>68538</xdr:rowOff>
    </xdr:to>
    <xdr:sp macro="" textlink="">
      <xdr:nvSpPr>
        <xdr:cNvPr id="594" name="円/楕円 593"/>
        <xdr:cNvSpPr/>
      </xdr:nvSpPr>
      <xdr:spPr>
        <a:xfrm>
          <a:off x="13652500" y="973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85065</xdr:rowOff>
    </xdr:from>
    <xdr:ext cx="599010" cy="259045"/>
    <xdr:sp macro="" textlink="">
      <xdr:nvSpPr>
        <xdr:cNvPr id="595" name="テキスト ボックス 594"/>
        <xdr:cNvSpPr txBox="1"/>
      </xdr:nvSpPr>
      <xdr:spPr>
        <a:xfrm>
          <a:off x="13403794" y="951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194,022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85561</xdr:rowOff>
    </xdr:from>
    <xdr:to>
      <xdr:col>18</xdr:col>
      <xdr:colOff>492125</xdr:colOff>
      <xdr:row>58</xdr:row>
      <xdr:rowOff>15711</xdr:rowOff>
    </xdr:to>
    <xdr:sp macro="" textlink="">
      <xdr:nvSpPr>
        <xdr:cNvPr id="596" name="円/楕円 595"/>
        <xdr:cNvSpPr/>
      </xdr:nvSpPr>
      <xdr:spPr>
        <a:xfrm>
          <a:off x="12763500" y="98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32238</xdr:rowOff>
    </xdr:from>
    <xdr:ext cx="599010" cy="259045"/>
    <xdr:sp macro="" textlink="">
      <xdr:nvSpPr>
        <xdr:cNvPr id="597" name="テキスト ボックス 596"/>
        <xdr:cNvSpPr txBox="1"/>
      </xdr:nvSpPr>
      <xdr:spPr>
        <a:xfrm>
          <a:off x="12514794" y="963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30890</xdr:rowOff>
    </xdr:from>
    <xdr:to>
      <xdr:col>23</xdr:col>
      <xdr:colOff>517525</xdr:colOff>
      <xdr:row>79</xdr:row>
      <xdr:rowOff>44450</xdr:rowOff>
    </xdr:to>
    <xdr:cxnSp macro="">
      <xdr:nvCxnSpPr>
        <xdr:cNvPr id="626" name="直線コネクタ 625"/>
        <xdr:cNvCxnSpPr/>
      </xdr:nvCxnSpPr>
      <xdr:spPr>
        <a:xfrm flipV="1">
          <a:off x="15481300" y="13575440"/>
          <a:ext cx="838200" cy="1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40218</xdr:rowOff>
    </xdr:from>
    <xdr:to>
      <xdr:col>22</xdr:col>
      <xdr:colOff>365125</xdr:colOff>
      <xdr:row>79</xdr:row>
      <xdr:rowOff>44450</xdr:rowOff>
    </xdr:to>
    <xdr:cxnSp macro="">
      <xdr:nvCxnSpPr>
        <xdr:cNvPr id="629" name="直線コネクタ 628"/>
        <xdr:cNvCxnSpPr/>
      </xdr:nvCxnSpPr>
      <xdr:spPr>
        <a:xfrm>
          <a:off x="14592300" y="13584768"/>
          <a:ext cx="889000" cy="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40218</xdr:rowOff>
    </xdr:from>
    <xdr:to>
      <xdr:col>21</xdr:col>
      <xdr:colOff>161925</xdr:colOff>
      <xdr:row>79</xdr:row>
      <xdr:rowOff>44450</xdr:rowOff>
    </xdr:to>
    <xdr:cxnSp macro="">
      <xdr:nvCxnSpPr>
        <xdr:cNvPr id="632" name="直線コネクタ 631"/>
        <xdr:cNvCxnSpPr/>
      </xdr:nvCxnSpPr>
      <xdr:spPr>
        <a:xfrm flipV="1">
          <a:off x="13703300" y="13584768"/>
          <a:ext cx="889000" cy="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32955</xdr:rowOff>
    </xdr:from>
    <xdr:to>
      <xdr:col>19</xdr:col>
      <xdr:colOff>644525</xdr:colOff>
      <xdr:row>79</xdr:row>
      <xdr:rowOff>44450</xdr:rowOff>
    </xdr:to>
    <xdr:cxnSp macro="">
      <xdr:nvCxnSpPr>
        <xdr:cNvPr id="635" name="直線コネクタ 634"/>
        <xdr:cNvCxnSpPr/>
      </xdr:nvCxnSpPr>
      <xdr:spPr>
        <a:xfrm>
          <a:off x="12814300" y="13577505"/>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151540</xdr:rowOff>
    </xdr:from>
    <xdr:to>
      <xdr:col>23</xdr:col>
      <xdr:colOff>568325</xdr:colOff>
      <xdr:row>79</xdr:row>
      <xdr:rowOff>81690</xdr:rowOff>
    </xdr:to>
    <xdr:sp macro="" textlink="">
      <xdr:nvSpPr>
        <xdr:cNvPr id="645" name="円/楕円 644"/>
        <xdr:cNvSpPr/>
      </xdr:nvSpPr>
      <xdr:spPr>
        <a:xfrm>
          <a:off x="16268700" y="1352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72630</xdr:rowOff>
    </xdr:from>
    <xdr:ext cx="469744" cy="259045"/>
    <xdr:sp macro="" textlink="">
      <xdr:nvSpPr>
        <xdr:cNvPr id="646" name="災害復旧費該当値テキスト"/>
        <xdr:cNvSpPr txBox="1"/>
      </xdr:nvSpPr>
      <xdr:spPr>
        <a:xfrm>
          <a:off x="16370300" y="134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160868</xdr:rowOff>
    </xdr:from>
    <xdr:to>
      <xdr:col>21</xdr:col>
      <xdr:colOff>212725</xdr:colOff>
      <xdr:row>79</xdr:row>
      <xdr:rowOff>91018</xdr:rowOff>
    </xdr:to>
    <xdr:sp macro="" textlink="">
      <xdr:nvSpPr>
        <xdr:cNvPr id="649" name="円/楕円 648"/>
        <xdr:cNvSpPr/>
      </xdr:nvSpPr>
      <xdr:spPr>
        <a:xfrm>
          <a:off x="14541500" y="1353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82145</xdr:rowOff>
    </xdr:from>
    <xdr:ext cx="469744" cy="259045"/>
    <xdr:sp macro="" textlink="">
      <xdr:nvSpPr>
        <xdr:cNvPr id="650" name="テキスト ボックス 649"/>
        <xdr:cNvSpPr txBox="1"/>
      </xdr:nvSpPr>
      <xdr:spPr>
        <a:xfrm>
          <a:off x="14357427" y="1362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153605</xdr:rowOff>
    </xdr:from>
    <xdr:to>
      <xdr:col>18</xdr:col>
      <xdr:colOff>492125</xdr:colOff>
      <xdr:row>79</xdr:row>
      <xdr:rowOff>83755</xdr:rowOff>
    </xdr:to>
    <xdr:sp macro="" textlink="">
      <xdr:nvSpPr>
        <xdr:cNvPr id="653" name="円/楕円 652"/>
        <xdr:cNvSpPr/>
      </xdr:nvSpPr>
      <xdr:spPr>
        <a:xfrm>
          <a:off x="12763500" y="1352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74882</xdr:rowOff>
    </xdr:from>
    <xdr:ext cx="469744" cy="259045"/>
    <xdr:sp macro="" textlink="">
      <xdr:nvSpPr>
        <xdr:cNvPr id="654" name="テキスト ボックス 653"/>
        <xdr:cNvSpPr txBox="1"/>
      </xdr:nvSpPr>
      <xdr:spPr>
        <a:xfrm>
          <a:off x="12579427" y="1361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18966</xdr:rowOff>
    </xdr:from>
    <xdr:to>
      <xdr:col>23</xdr:col>
      <xdr:colOff>517525</xdr:colOff>
      <xdr:row>98</xdr:row>
      <xdr:rowOff>19479</xdr:rowOff>
    </xdr:to>
    <xdr:cxnSp macro="">
      <xdr:nvCxnSpPr>
        <xdr:cNvPr id="683" name="直線コネクタ 682"/>
        <xdr:cNvCxnSpPr/>
      </xdr:nvCxnSpPr>
      <xdr:spPr>
        <a:xfrm flipV="1">
          <a:off x="15481300" y="16821066"/>
          <a:ext cx="8382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16230</xdr:rowOff>
    </xdr:from>
    <xdr:to>
      <xdr:col>22</xdr:col>
      <xdr:colOff>365125</xdr:colOff>
      <xdr:row>98</xdr:row>
      <xdr:rowOff>19479</xdr:rowOff>
    </xdr:to>
    <xdr:cxnSp macro="">
      <xdr:nvCxnSpPr>
        <xdr:cNvPr id="686" name="直線コネクタ 685"/>
        <xdr:cNvCxnSpPr/>
      </xdr:nvCxnSpPr>
      <xdr:spPr>
        <a:xfrm>
          <a:off x="14592300" y="16818330"/>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16230</xdr:rowOff>
    </xdr:from>
    <xdr:to>
      <xdr:col>21</xdr:col>
      <xdr:colOff>161925</xdr:colOff>
      <xdr:row>98</xdr:row>
      <xdr:rowOff>24912</xdr:rowOff>
    </xdr:to>
    <xdr:cxnSp macro="">
      <xdr:nvCxnSpPr>
        <xdr:cNvPr id="689" name="直線コネクタ 688"/>
        <xdr:cNvCxnSpPr/>
      </xdr:nvCxnSpPr>
      <xdr:spPr>
        <a:xfrm flipV="1">
          <a:off x="13703300" y="16818330"/>
          <a:ext cx="889000" cy="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18258</xdr:rowOff>
    </xdr:from>
    <xdr:to>
      <xdr:col>19</xdr:col>
      <xdr:colOff>644525</xdr:colOff>
      <xdr:row>98</xdr:row>
      <xdr:rowOff>24912</xdr:rowOff>
    </xdr:to>
    <xdr:cxnSp macro="">
      <xdr:nvCxnSpPr>
        <xdr:cNvPr id="692" name="直線コネクタ 691"/>
        <xdr:cNvCxnSpPr/>
      </xdr:nvCxnSpPr>
      <xdr:spPr>
        <a:xfrm>
          <a:off x="12814300" y="16820358"/>
          <a:ext cx="889000" cy="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139616</xdr:rowOff>
    </xdr:from>
    <xdr:to>
      <xdr:col>23</xdr:col>
      <xdr:colOff>568325</xdr:colOff>
      <xdr:row>98</xdr:row>
      <xdr:rowOff>69766</xdr:rowOff>
    </xdr:to>
    <xdr:sp macro="" textlink="">
      <xdr:nvSpPr>
        <xdr:cNvPr id="702" name="円/楕円 701"/>
        <xdr:cNvSpPr/>
      </xdr:nvSpPr>
      <xdr:spPr>
        <a:xfrm>
          <a:off x="16268700" y="1677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162493</xdr:rowOff>
    </xdr:from>
    <xdr:ext cx="599010" cy="259045"/>
    <xdr:sp macro="" textlink="">
      <xdr:nvSpPr>
        <xdr:cNvPr id="703" name="公債費該当値テキスト"/>
        <xdr:cNvSpPr txBox="1"/>
      </xdr:nvSpPr>
      <xdr:spPr>
        <a:xfrm>
          <a:off x="16370300" y="1662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155,066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140129</xdr:rowOff>
    </xdr:from>
    <xdr:to>
      <xdr:col>22</xdr:col>
      <xdr:colOff>415925</xdr:colOff>
      <xdr:row>98</xdr:row>
      <xdr:rowOff>70279</xdr:rowOff>
    </xdr:to>
    <xdr:sp macro="" textlink="">
      <xdr:nvSpPr>
        <xdr:cNvPr id="704" name="円/楕円 703"/>
        <xdr:cNvSpPr/>
      </xdr:nvSpPr>
      <xdr:spPr>
        <a:xfrm>
          <a:off x="15430500" y="1677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86806</xdr:rowOff>
    </xdr:from>
    <xdr:ext cx="599010" cy="259045"/>
    <xdr:sp macro="" textlink="">
      <xdr:nvSpPr>
        <xdr:cNvPr id="705" name="テキスト ボックス 704"/>
        <xdr:cNvSpPr txBox="1"/>
      </xdr:nvSpPr>
      <xdr:spPr>
        <a:xfrm>
          <a:off x="15181794" y="1654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154,662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136880</xdr:rowOff>
    </xdr:from>
    <xdr:to>
      <xdr:col>21</xdr:col>
      <xdr:colOff>212725</xdr:colOff>
      <xdr:row>98</xdr:row>
      <xdr:rowOff>67030</xdr:rowOff>
    </xdr:to>
    <xdr:sp macro="" textlink="">
      <xdr:nvSpPr>
        <xdr:cNvPr id="706" name="円/楕円 705"/>
        <xdr:cNvSpPr/>
      </xdr:nvSpPr>
      <xdr:spPr>
        <a:xfrm>
          <a:off x="14541500" y="167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83557</xdr:rowOff>
    </xdr:from>
    <xdr:ext cx="599010" cy="259045"/>
    <xdr:sp macro="" textlink="">
      <xdr:nvSpPr>
        <xdr:cNvPr id="707" name="テキスト ボックス 706"/>
        <xdr:cNvSpPr txBox="1"/>
      </xdr:nvSpPr>
      <xdr:spPr>
        <a:xfrm>
          <a:off x="14292794" y="1654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145562</xdr:rowOff>
    </xdr:from>
    <xdr:to>
      <xdr:col>20</xdr:col>
      <xdr:colOff>9525</xdr:colOff>
      <xdr:row>98</xdr:row>
      <xdr:rowOff>75712</xdr:rowOff>
    </xdr:to>
    <xdr:sp macro="" textlink="">
      <xdr:nvSpPr>
        <xdr:cNvPr id="708" name="円/楕円 707"/>
        <xdr:cNvSpPr/>
      </xdr:nvSpPr>
      <xdr:spPr>
        <a:xfrm>
          <a:off x="13652500" y="167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66839</xdr:rowOff>
    </xdr:from>
    <xdr:ext cx="599010" cy="259045"/>
    <xdr:sp macro="" textlink="">
      <xdr:nvSpPr>
        <xdr:cNvPr id="709" name="テキスト ボックス 708"/>
        <xdr:cNvSpPr txBox="1"/>
      </xdr:nvSpPr>
      <xdr:spPr>
        <a:xfrm>
          <a:off x="13403794" y="1686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150,385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138908</xdr:rowOff>
    </xdr:from>
    <xdr:to>
      <xdr:col>18</xdr:col>
      <xdr:colOff>492125</xdr:colOff>
      <xdr:row>98</xdr:row>
      <xdr:rowOff>69058</xdr:rowOff>
    </xdr:to>
    <xdr:sp macro="" textlink="">
      <xdr:nvSpPr>
        <xdr:cNvPr id="710" name="円/楕円 709"/>
        <xdr:cNvSpPr/>
      </xdr:nvSpPr>
      <xdr:spPr>
        <a:xfrm>
          <a:off x="12763500" y="167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85585</xdr:rowOff>
    </xdr:from>
    <xdr:ext cx="599010" cy="259045"/>
    <xdr:sp macro="" textlink="">
      <xdr:nvSpPr>
        <xdr:cNvPr id="711" name="テキスト ボックス 710"/>
        <xdr:cNvSpPr txBox="1"/>
      </xdr:nvSpPr>
      <xdr:spPr>
        <a:xfrm>
          <a:off x="12514794" y="1654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農林水産業費・商工業費は産業振興にかかる町単独補助事業の実施。土木費については、滝上芝ざくら公園に係る維持管理経費等を算入していることが類似団体平均と比較して高くなっている主な要因である。</a:t>
          </a:r>
          <a:endParaRPr lang="ja-JP" altLang="ja-JP">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北海道滝上町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○財政調整基金：施設の老朽化などにより、今後建替え等の資金が必要となるので、決算見込を考慮して積立を行っているため、増加傾向にある。</a:t>
          </a:r>
          <a:endParaRPr lang="ja-JP" altLang="ja-JP" sz="1400">
            <a:effectLst/>
          </a:endParaRPr>
        </a:p>
        <a:p>
          <a:r>
            <a:rPr kumimoji="1" lang="ja-JP" altLang="ja-JP" sz="1100">
              <a:solidFill>
                <a:schemeClr val="dk1"/>
              </a:solidFill>
              <a:effectLst/>
              <a:latin typeface="+mn-lt"/>
              <a:ea typeface="+mn-ea"/>
              <a:cs typeface="+mn-cs"/>
            </a:rPr>
            <a:t>○実質収支額：できる限り確実な需要予測、歳入見込みを行うことで、適正な比率となるよう努めていく。</a:t>
          </a:r>
          <a:endParaRPr lang="ja-JP" altLang="ja-JP" sz="1400">
            <a:effectLst/>
          </a:endParaRPr>
        </a:p>
        <a:p>
          <a:r>
            <a:rPr kumimoji="1" lang="ja-JP" altLang="ja-JP" sz="1100">
              <a:solidFill>
                <a:schemeClr val="dk1"/>
              </a:solidFill>
              <a:effectLst/>
              <a:latin typeface="+mn-lt"/>
              <a:ea typeface="+mn-ea"/>
              <a:cs typeface="+mn-cs"/>
            </a:rPr>
            <a:t>○実質単年度収支：平成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年度以降は安定した財政運営がうかがえる。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北海道滝上町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全ての会計において黒字比率であり、問題はなく健全である。今後も町として、黒字比率を維持していくために、行財政改革実施計画及び総合計画に基づき、財政の健全化を図る。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3"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4729133</v>
      </c>
      <c r="BO4" s="411"/>
      <c r="BP4" s="411"/>
      <c r="BQ4" s="411"/>
      <c r="BR4" s="411"/>
      <c r="BS4" s="411"/>
      <c r="BT4" s="411"/>
      <c r="BU4" s="412"/>
      <c r="BV4" s="410">
        <v>4777955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9.1</v>
      </c>
      <c r="CU4" s="588"/>
      <c r="CV4" s="588"/>
      <c r="CW4" s="588"/>
      <c r="CX4" s="588"/>
      <c r="CY4" s="588"/>
      <c r="CZ4" s="588"/>
      <c r="DA4" s="589"/>
      <c r="DB4" s="587">
        <v>12.6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4388826</v>
      </c>
      <c r="BO5" s="416"/>
      <c r="BP5" s="416"/>
      <c r="BQ5" s="416"/>
      <c r="BR5" s="416"/>
      <c r="BS5" s="416"/>
      <c r="BT5" s="416"/>
      <c r="BU5" s="417"/>
      <c r="BV5" s="415">
        <v>4388797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76.400000000000006</v>
      </c>
      <c r="CU5" s="386"/>
      <c r="CV5" s="386"/>
      <c r="CW5" s="386"/>
      <c r="CX5" s="386"/>
      <c r="CY5" s="386"/>
      <c r="CZ5" s="386"/>
      <c r="DA5" s="387"/>
      <c r="DB5" s="385">
        <v>74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340307</v>
      </c>
      <c r="BO6" s="416"/>
      <c r="BP6" s="416"/>
      <c r="BQ6" s="416"/>
      <c r="BR6" s="416"/>
      <c r="BS6" s="416"/>
      <c r="BT6" s="416"/>
      <c r="BU6" s="417"/>
      <c r="BV6" s="415">
        <v>389158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79.2</v>
      </c>
      <c r="CU6" s="562"/>
      <c r="CV6" s="562"/>
      <c r="CW6" s="562"/>
      <c r="CX6" s="562"/>
      <c r="CY6" s="562"/>
      <c r="CZ6" s="562"/>
      <c r="DA6" s="563"/>
      <c r="DB6" s="561">
        <v>77.5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83224</v>
      </c>
      <c r="BO7" s="416"/>
      <c r="BP7" s="416"/>
      <c r="BQ7" s="416"/>
      <c r="BR7" s="416"/>
      <c r="BS7" s="416"/>
      <c r="BT7" s="416"/>
      <c r="BU7" s="417"/>
      <c r="BV7" s="415">
        <v>22241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2837810</v>
      </c>
      <c r="CU7" s="416"/>
      <c r="CV7" s="416"/>
      <c r="CW7" s="416"/>
      <c r="CX7" s="416"/>
      <c r="CY7" s="416"/>
      <c r="CZ7" s="416"/>
      <c r="DA7" s="417"/>
      <c r="DB7" s="415">
        <v>2901593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257083</v>
      </c>
      <c r="BO8" s="416"/>
      <c r="BP8" s="416"/>
      <c r="BQ8" s="416"/>
      <c r="BR8" s="416"/>
      <c r="BS8" s="416"/>
      <c r="BT8" s="416"/>
      <c r="BU8" s="417"/>
      <c r="BV8" s="415">
        <v>366917</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0.11</v>
      </c>
      <c r="CU8" s="525"/>
      <c r="CV8" s="525"/>
      <c r="CW8" s="525"/>
      <c r="CX8" s="525"/>
      <c r="CY8" s="525"/>
      <c r="CZ8" s="525"/>
      <c r="DA8" s="526"/>
      <c r="DB8" s="524">
        <v>0.11</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2721</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-109834</v>
      </c>
      <c r="BO9" s="416"/>
      <c r="BP9" s="416"/>
      <c r="BQ9" s="416"/>
      <c r="BR9" s="416"/>
      <c r="BS9" s="416"/>
      <c r="BT9" s="416"/>
      <c r="BU9" s="417"/>
      <c r="BV9" s="415">
        <v>71764</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11.3</v>
      </c>
      <c r="CU9" s="386"/>
      <c r="CV9" s="386"/>
      <c r="CW9" s="386"/>
      <c r="CX9" s="386"/>
      <c r="CY9" s="386"/>
      <c r="CZ9" s="386"/>
      <c r="DA9" s="387"/>
      <c r="DB9" s="385">
        <v>11.6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101</v>
      </c>
      <c r="M10" s="389"/>
      <c r="N10" s="389"/>
      <c r="O10" s="389"/>
      <c r="P10" s="389"/>
      <c r="Q10" s="390"/>
      <c r="R10" s="391">
        <v>3028</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132202</v>
      </c>
      <c r="BO10" s="416"/>
      <c r="BP10" s="416"/>
      <c r="BQ10" s="416"/>
      <c r="BR10" s="416"/>
      <c r="BS10" s="416"/>
      <c r="BT10" s="416"/>
      <c r="BU10" s="417"/>
      <c r="BV10" s="415">
        <v>162474</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109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2731</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80012</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2717</v>
      </c>
      <c r="S13" s="517"/>
      <c r="T13" s="517"/>
      <c r="U13" s="517"/>
      <c r="V13" s="518"/>
      <c r="W13" s="504" t="s">
        <v>123</v>
      </c>
      <c r="X13" s="428"/>
      <c r="Y13" s="428"/>
      <c r="Z13" s="428"/>
      <c r="AA13" s="428"/>
      <c r="AB13" s="429"/>
      <c r="AC13" s="391">
        <v>273</v>
      </c>
      <c r="AD13" s="392"/>
      <c r="AE13" s="392"/>
      <c r="AF13" s="392"/>
      <c r="AG13" s="393"/>
      <c r="AH13" s="391">
        <v>292</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-57644</v>
      </c>
      <c r="BO13" s="416"/>
      <c r="BP13" s="416"/>
      <c r="BQ13" s="416"/>
      <c r="BR13" s="416"/>
      <c r="BS13" s="416"/>
      <c r="BT13" s="416"/>
      <c r="BU13" s="417"/>
      <c r="BV13" s="415">
        <v>234238</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4.9000000000000004</v>
      </c>
      <c r="CU13" s="386"/>
      <c r="CV13" s="386"/>
      <c r="CW13" s="386"/>
      <c r="CX13" s="386"/>
      <c r="CY13" s="386"/>
      <c r="CZ13" s="386"/>
      <c r="DA13" s="387"/>
      <c r="DB13" s="385">
        <v>5.7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2784</v>
      </c>
      <c r="S14" s="517"/>
      <c r="T14" s="517"/>
      <c r="U14" s="517"/>
      <c r="V14" s="518"/>
      <c r="W14" s="519"/>
      <c r="X14" s="431"/>
      <c r="Y14" s="431"/>
      <c r="Z14" s="431"/>
      <c r="AA14" s="431"/>
      <c r="AB14" s="432"/>
      <c r="AC14" s="509">
        <v>21.5</v>
      </c>
      <c r="AD14" s="510"/>
      <c r="AE14" s="510"/>
      <c r="AF14" s="510"/>
      <c r="AG14" s="511"/>
      <c r="AH14" s="509">
        <v>21.2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2770</v>
      </c>
      <c r="S15" s="517"/>
      <c r="T15" s="517"/>
      <c r="U15" s="517"/>
      <c r="V15" s="518"/>
      <c r="W15" s="504" t="s">
        <v>130</v>
      </c>
      <c r="X15" s="428"/>
      <c r="Y15" s="428"/>
      <c r="Z15" s="428"/>
      <c r="AA15" s="428"/>
      <c r="AB15" s="429"/>
      <c r="AC15" s="391">
        <v>203</v>
      </c>
      <c r="AD15" s="392"/>
      <c r="AE15" s="392"/>
      <c r="AF15" s="392"/>
      <c r="AG15" s="393"/>
      <c r="AH15" s="391">
        <v>243</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294190</v>
      </c>
      <c r="BO15" s="411"/>
      <c r="BP15" s="411"/>
      <c r="BQ15" s="411"/>
      <c r="BR15" s="411"/>
      <c r="BS15" s="411"/>
      <c r="BT15" s="411"/>
      <c r="BU15" s="412"/>
      <c r="BV15" s="410">
        <v>292482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16</v>
      </c>
      <c r="AD16" s="510"/>
      <c r="AE16" s="510"/>
      <c r="AF16" s="510"/>
      <c r="AG16" s="511"/>
      <c r="AH16" s="509">
        <v>17.600000000000001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2677604</v>
      </c>
      <c r="BO16" s="416"/>
      <c r="BP16" s="416"/>
      <c r="BQ16" s="416"/>
      <c r="BR16" s="416"/>
      <c r="BS16" s="416"/>
      <c r="BT16" s="416"/>
      <c r="BU16" s="417"/>
      <c r="BV16" s="415">
        <v>2703822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796</v>
      </c>
      <c r="AD17" s="392"/>
      <c r="AE17" s="392"/>
      <c r="AF17" s="392"/>
      <c r="AG17" s="393"/>
      <c r="AH17" s="391">
        <v>843</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357820</v>
      </c>
      <c r="BO17" s="416"/>
      <c r="BP17" s="416"/>
      <c r="BQ17" s="416"/>
      <c r="BR17" s="416"/>
      <c r="BS17" s="416"/>
      <c r="BT17" s="416"/>
      <c r="BU17" s="417"/>
      <c r="BV17" s="415">
        <v>355062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766.89</v>
      </c>
      <c r="M18" s="480"/>
      <c r="N18" s="480"/>
      <c r="O18" s="480"/>
      <c r="P18" s="480"/>
      <c r="Q18" s="480"/>
      <c r="R18" s="481"/>
      <c r="S18" s="481"/>
      <c r="T18" s="481"/>
      <c r="U18" s="481"/>
      <c r="V18" s="482"/>
      <c r="W18" s="496"/>
      <c r="X18" s="497"/>
      <c r="Y18" s="497"/>
      <c r="Z18" s="497"/>
      <c r="AA18" s="497"/>
      <c r="AB18" s="505"/>
      <c r="AC18" s="379">
        <v>62.6</v>
      </c>
      <c r="AD18" s="380"/>
      <c r="AE18" s="380"/>
      <c r="AF18" s="380"/>
      <c r="AG18" s="483"/>
      <c r="AH18" s="379">
        <v>61.2</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2188130</v>
      </c>
      <c r="BO18" s="416"/>
      <c r="BP18" s="416"/>
      <c r="BQ18" s="416"/>
      <c r="BR18" s="416"/>
      <c r="BS18" s="416"/>
      <c r="BT18" s="416"/>
      <c r="BU18" s="417"/>
      <c r="BV18" s="415">
        <v>2170712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3513690</v>
      </c>
      <c r="BO19" s="416"/>
      <c r="BP19" s="416"/>
      <c r="BQ19" s="416"/>
      <c r="BR19" s="416"/>
      <c r="BS19" s="416"/>
      <c r="BT19" s="416"/>
      <c r="BU19" s="417"/>
      <c r="BV19" s="415">
        <v>3438201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1295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5459510</v>
      </c>
      <c r="BO23" s="416"/>
      <c r="BP23" s="416"/>
      <c r="BQ23" s="416"/>
      <c r="BR23" s="416"/>
      <c r="BS23" s="416"/>
      <c r="BT23" s="416"/>
      <c r="BU23" s="417"/>
      <c r="BV23" s="415">
        <v>5394041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6900</v>
      </c>
      <c r="R24" s="392"/>
      <c r="S24" s="392"/>
      <c r="T24" s="392"/>
      <c r="U24" s="392"/>
      <c r="V24" s="393"/>
      <c r="W24" s="457"/>
      <c r="X24" s="448"/>
      <c r="Y24" s="449"/>
      <c r="Z24" s="388" t="s">
        <v>153</v>
      </c>
      <c r="AA24" s="389"/>
      <c r="AB24" s="389"/>
      <c r="AC24" s="389"/>
      <c r="AD24" s="389"/>
      <c r="AE24" s="389"/>
      <c r="AF24" s="389"/>
      <c r="AG24" s="390"/>
      <c r="AH24" s="391">
        <v>73</v>
      </c>
      <c r="AI24" s="392"/>
      <c r="AJ24" s="392"/>
      <c r="AK24" s="392"/>
      <c r="AL24" s="393"/>
      <c r="AM24" s="391">
        <v>221263</v>
      </c>
      <c r="AN24" s="392"/>
      <c r="AO24" s="392"/>
      <c r="AP24" s="392"/>
      <c r="AQ24" s="392"/>
      <c r="AR24" s="393"/>
      <c r="AS24" s="391">
        <v>3031</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5336485</v>
      </c>
      <c r="BO24" s="416"/>
      <c r="BP24" s="416"/>
      <c r="BQ24" s="416"/>
      <c r="BR24" s="416"/>
      <c r="BS24" s="416"/>
      <c r="BT24" s="416"/>
      <c r="BU24" s="417"/>
      <c r="BV24" s="415">
        <v>5238907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5700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31756</v>
      </c>
      <c r="BO25" s="411"/>
      <c r="BP25" s="411"/>
      <c r="BQ25" s="411"/>
      <c r="BR25" s="411"/>
      <c r="BS25" s="411"/>
      <c r="BT25" s="411"/>
      <c r="BU25" s="412"/>
      <c r="BV25" s="410">
        <v>57551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5400</v>
      </c>
      <c r="R26" s="392"/>
      <c r="S26" s="392"/>
      <c r="T26" s="392"/>
      <c r="U26" s="392"/>
      <c r="V26" s="393"/>
      <c r="W26" s="457"/>
      <c r="X26" s="448"/>
      <c r="Y26" s="449"/>
      <c r="Z26" s="388" t="s">
        <v>159</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2500</v>
      </c>
      <c r="R27" s="392"/>
      <c r="S27" s="392"/>
      <c r="T27" s="392"/>
      <c r="U27" s="392"/>
      <c r="V27" s="393"/>
      <c r="W27" s="457"/>
      <c r="X27" s="448"/>
      <c r="Y27" s="449"/>
      <c r="Z27" s="388" t="s">
        <v>162</v>
      </c>
      <c r="AA27" s="389"/>
      <c r="AB27" s="389"/>
      <c r="AC27" s="389"/>
      <c r="AD27" s="389"/>
      <c r="AE27" s="389"/>
      <c r="AF27" s="389"/>
      <c r="AG27" s="390"/>
      <c r="AH27" s="391">
        <v>1</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2000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2404025</v>
      </c>
      <c r="BO28" s="411"/>
      <c r="BP28" s="411"/>
      <c r="BQ28" s="411"/>
      <c r="BR28" s="411"/>
      <c r="BS28" s="411"/>
      <c r="BT28" s="411"/>
      <c r="BU28" s="412"/>
      <c r="BV28" s="410">
        <v>2351835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7</v>
      </c>
      <c r="M29" s="392"/>
      <c r="N29" s="392"/>
      <c r="O29" s="392"/>
      <c r="P29" s="393"/>
      <c r="Q29" s="391">
        <v>1680</v>
      </c>
      <c r="R29" s="392"/>
      <c r="S29" s="392"/>
      <c r="T29" s="392"/>
      <c r="U29" s="392"/>
      <c r="V29" s="393"/>
      <c r="W29" s="458"/>
      <c r="X29" s="459"/>
      <c r="Y29" s="460"/>
      <c r="Z29" s="388" t="s">
        <v>170</v>
      </c>
      <c r="AA29" s="389"/>
      <c r="AB29" s="389"/>
      <c r="AC29" s="389"/>
      <c r="AD29" s="389"/>
      <c r="AE29" s="389"/>
      <c r="AF29" s="389"/>
      <c r="AG29" s="390"/>
      <c r="AH29" s="391">
        <v>74</v>
      </c>
      <c r="AI29" s="392"/>
      <c r="AJ29" s="392"/>
      <c r="AK29" s="392"/>
      <c r="AL29" s="393"/>
      <c r="AM29" s="391">
        <v>223329</v>
      </c>
      <c r="AN29" s="392"/>
      <c r="AO29" s="392"/>
      <c r="AP29" s="392"/>
      <c r="AQ29" s="392"/>
      <c r="AR29" s="393"/>
      <c r="AS29" s="391">
        <v>3018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701394</v>
      </c>
      <c r="BO29" s="416"/>
      <c r="BP29" s="416"/>
      <c r="BQ29" s="416"/>
      <c r="BR29" s="416"/>
      <c r="BS29" s="416"/>
      <c r="BT29" s="416"/>
      <c r="BU29" s="417"/>
      <c r="BV29" s="415">
        <v>700214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564738</v>
      </c>
      <c r="BO30" s="419"/>
      <c r="BP30" s="419"/>
      <c r="BQ30" s="419"/>
      <c r="BR30" s="419"/>
      <c r="BS30" s="419"/>
      <c r="BT30" s="419"/>
      <c r="BU30" s="420"/>
      <c r="BV30" s="418">
        <v>578734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国民健康保険病院事業会計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水道特別会計</v>
      </c>
      <c r="BH34" s="374"/>
      <c r="BI34" s="374"/>
      <c r="BJ34" s="374"/>
      <c r="BK34" s="374"/>
      <c r="BL34" s="374"/>
      <c r="BM34" s="374"/>
      <c r="BN34" s="374"/>
      <c r="BO34" s="374"/>
      <c r="BP34" s="374"/>
      <c r="BQ34" s="374"/>
      <c r="BR34" s="374"/>
      <c r="BS34" s="374"/>
      <c r="BT34" s="374"/>
      <c r="BU34" s="374"/>
      <c r="BV34" s="167"/>
      <c r="BW34" s="375" t="str">
        <f>IF(BY34="","",MAX(C34:D43,U34:V43,AM34:AN43,BE34:BF43)+1)</f>
        <v/>
      </c>
      <c r="BX34" s="375"/>
      <c r="BY34" s="374" t="str">
        <f>IF('各会計、関係団体の財政状況及び健全化判断比率'!B68="","",'各会計、関係団体の財政状況及び健全化判断比率'!B68)</f>
        <v/>
      </c>
      <c r="BZ34" s="374"/>
      <c r="CA34" s="374"/>
      <c r="CB34" s="374"/>
      <c r="CC34" s="374"/>
      <c r="CD34" s="374"/>
      <c r="CE34" s="374"/>
      <c r="CF34" s="374"/>
      <c r="CG34" s="374"/>
      <c r="CH34" s="374"/>
      <c r="CI34" s="374"/>
      <c r="CJ34" s="374"/>
      <c r="CK34" s="374"/>
      <c r="CL34" s="374"/>
      <c r="CM34" s="374"/>
      <c r="CN34" s="167"/>
      <c r="CO34" s="375">
        <f>IF(CQ34="","",MAX(C34:D43,U34:V43,AM34:AN43,BE34:BF43,BW34:BX43)+1)</f>
        <v>8</v>
      </c>
      <c r="CP34" s="375"/>
      <c r="CQ34" s="374" t="str">
        <f>IF('各会計、関係団体の財政状況及び健全化判断比率'!BS7="","",'各会計、関係団体の財政状況及び健全化判断比率'!BS7)</f>
        <v>たきのうえドリーム</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下水道特別会計</v>
      </c>
      <c r="BH35" s="374"/>
      <c r="BI35" s="374"/>
      <c r="BJ35" s="374"/>
      <c r="BK35" s="374"/>
      <c r="BL35" s="374"/>
      <c r="BM35" s="374"/>
      <c r="BN35" s="374"/>
      <c r="BO35" s="374"/>
      <c r="BP35" s="374"/>
      <c r="BQ35" s="374"/>
      <c r="BR35" s="374"/>
      <c r="BS35" s="374"/>
      <c r="BT35" s="374"/>
      <c r="BU35" s="374"/>
      <c r="BV35" s="167"/>
      <c r="BW35" s="375" t="str">
        <f t="shared" ref="BW35:BW43" si="2">IF(BY35="","",BW34+1)</f>
        <v/>
      </c>
      <c r="BX35" s="375"/>
      <c r="BY35" s="374" t="str">
        <f>IF('各会計、関係団体の財政状況及び健全化判断比率'!B69="","",'各会計、関係団体の財政状況及び健全化判断比率'!B69)</f>
        <v/>
      </c>
      <c r="BZ35" s="374"/>
      <c r="CA35" s="374"/>
      <c r="CB35" s="374"/>
      <c r="CC35" s="374"/>
      <c r="CD35" s="374"/>
      <c r="CE35" s="374"/>
      <c r="CF35" s="374"/>
      <c r="CG35" s="374"/>
      <c r="CH35" s="374"/>
      <c r="CI35" s="374"/>
      <c r="CJ35" s="374"/>
      <c r="CK35" s="374"/>
      <c r="CL35" s="374"/>
      <c r="CM35" s="374"/>
      <c r="CN35" s="167"/>
      <c r="CO35" s="375">
        <f t="shared" ref="CO35:CO43" si="3">IF(CQ35="","",CO34+1)</f>
        <v>9</v>
      </c>
      <c r="CP35" s="375"/>
      <c r="CQ35" s="374" t="str">
        <f>IF('各会計、関係団体の財政状況及び健全化判断比率'!BS8="","",'各会計、関係団体の財政状況及び健全化判断比率'!BS8)</f>
        <v>グリーンたきのうえ</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t="str">
        <f t="shared" si="2"/>
        <v/>
      </c>
      <c r="BX36" s="375"/>
      <c r="BY36" s="374" t="str">
        <f>IF('各会計、関係団体の財政状況及び健全化判断比率'!B70="","",'各会計、関係団体の財政状況及び健全化判断比率'!B70)</f>
        <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19"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3" t="s">
        <v>523</v>
      </c>
      <c r="D34" s="1183"/>
      <c r="E34" s="1184"/>
      <c r="F34" s="32">
        <v>4.29</v>
      </c>
      <c r="G34" s="33">
        <v>4.96</v>
      </c>
      <c r="H34" s="33">
        <v>10.51</v>
      </c>
      <c r="I34" s="33">
        <v>12.64</v>
      </c>
      <c r="J34" s="34">
        <v>9.0500000000000007</v>
      </c>
      <c r="K34" s="22"/>
      <c r="L34" s="22"/>
      <c r="M34" s="22"/>
      <c r="N34" s="22"/>
      <c r="O34" s="22"/>
      <c r="P34" s="22"/>
    </row>
    <row r="35" spans="1:16" ht="39" customHeight="1" x14ac:dyDescent="0.15">
      <c r="A35" s="22"/>
      <c r="B35" s="35"/>
      <c r="C35" s="1177" t="s">
        <v>524</v>
      </c>
      <c r="D35" s="1178"/>
      <c r="E35" s="1179"/>
      <c r="F35" s="36">
        <v>16.87</v>
      </c>
      <c r="G35" s="37">
        <v>14.09</v>
      </c>
      <c r="H35" s="37">
        <v>10.63</v>
      </c>
      <c r="I35" s="37">
        <v>9.32</v>
      </c>
      <c r="J35" s="38">
        <v>8.99</v>
      </c>
      <c r="K35" s="22"/>
      <c r="L35" s="22"/>
      <c r="M35" s="22"/>
      <c r="N35" s="22"/>
      <c r="O35" s="22"/>
      <c r="P35" s="22"/>
    </row>
    <row r="36" spans="1:16" ht="39" customHeight="1" x14ac:dyDescent="0.15">
      <c r="A36" s="22"/>
      <c r="B36" s="35"/>
      <c r="C36" s="1177" t="s">
        <v>525</v>
      </c>
      <c r="D36" s="1178"/>
      <c r="E36" s="1179"/>
      <c r="F36" s="36">
        <v>0.03</v>
      </c>
      <c r="G36" s="37">
        <v>1.28</v>
      </c>
      <c r="H36" s="37">
        <v>0</v>
      </c>
      <c r="I36" s="37">
        <v>0.48</v>
      </c>
      <c r="J36" s="38">
        <v>1.18</v>
      </c>
      <c r="K36" s="22"/>
      <c r="L36" s="22"/>
      <c r="M36" s="22"/>
      <c r="N36" s="22"/>
      <c r="O36" s="22"/>
      <c r="P36" s="22"/>
    </row>
    <row r="37" spans="1:16" ht="39" customHeight="1" x14ac:dyDescent="0.15">
      <c r="A37" s="22"/>
      <c r="B37" s="35"/>
      <c r="C37" s="1177" t="s">
        <v>526</v>
      </c>
      <c r="D37" s="1178"/>
      <c r="E37" s="1179"/>
      <c r="F37" s="36">
        <v>0.3</v>
      </c>
      <c r="G37" s="37">
        <v>0.45</v>
      </c>
      <c r="H37" s="37">
        <v>0.23</v>
      </c>
      <c r="I37" s="37">
        <v>0.41</v>
      </c>
      <c r="J37" s="38">
        <v>0.33</v>
      </c>
      <c r="K37" s="22"/>
      <c r="L37" s="22"/>
      <c r="M37" s="22"/>
      <c r="N37" s="22"/>
      <c r="O37" s="22"/>
      <c r="P37" s="22"/>
    </row>
    <row r="38" spans="1:16" ht="39" customHeight="1" x14ac:dyDescent="0.15">
      <c r="A38" s="22"/>
      <c r="B38" s="35"/>
      <c r="C38" s="1177" t="s">
        <v>527</v>
      </c>
      <c r="D38" s="1178"/>
      <c r="E38" s="1179"/>
      <c r="F38" s="36">
        <v>0.28000000000000003</v>
      </c>
      <c r="G38" s="37">
        <v>0.13</v>
      </c>
      <c r="H38" s="37">
        <v>0.11</v>
      </c>
      <c r="I38" s="37">
        <v>7.0000000000000007E-2</v>
      </c>
      <c r="J38" s="38">
        <v>0.14000000000000001</v>
      </c>
      <c r="K38" s="22"/>
      <c r="L38" s="22"/>
      <c r="M38" s="22"/>
      <c r="N38" s="22"/>
      <c r="O38" s="22"/>
      <c r="P38" s="22"/>
    </row>
    <row r="39" spans="1:16" ht="39" customHeight="1" x14ac:dyDescent="0.15">
      <c r="A39" s="22"/>
      <c r="B39" s="35"/>
      <c r="C39" s="1177" t="s">
        <v>528</v>
      </c>
      <c r="D39" s="1178"/>
      <c r="E39" s="1179"/>
      <c r="F39" s="36">
        <v>0.13</v>
      </c>
      <c r="G39" s="37">
        <v>0.17</v>
      </c>
      <c r="H39" s="37">
        <v>0.1</v>
      </c>
      <c r="I39" s="37">
        <v>0.11</v>
      </c>
      <c r="J39" s="38">
        <v>0.11</v>
      </c>
      <c r="K39" s="22"/>
      <c r="L39" s="22"/>
      <c r="M39" s="22"/>
      <c r="N39" s="22"/>
      <c r="O39" s="22"/>
      <c r="P39" s="22"/>
    </row>
    <row r="40" spans="1:16" ht="39" customHeight="1" x14ac:dyDescent="0.15">
      <c r="A40" s="22"/>
      <c r="B40" s="35"/>
      <c r="C40" s="1177" t="s">
        <v>529</v>
      </c>
      <c r="D40" s="1178"/>
      <c r="E40" s="1179"/>
      <c r="F40" s="36">
        <v>0</v>
      </c>
      <c r="G40" s="37">
        <v>0</v>
      </c>
      <c r="H40" s="37">
        <v>0</v>
      </c>
      <c r="I40" s="37">
        <v>0</v>
      </c>
      <c r="J40" s="38">
        <v>0</v>
      </c>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530</v>
      </c>
      <c r="D42" s="1178"/>
      <c r="E42" s="1179"/>
      <c r="F42" s="36" t="s">
        <v>478</v>
      </c>
      <c r="G42" s="37" t="s">
        <v>478</v>
      </c>
      <c r="H42" s="37" t="s">
        <v>478</v>
      </c>
      <c r="I42" s="37" t="s">
        <v>478</v>
      </c>
      <c r="J42" s="38" t="s">
        <v>478</v>
      </c>
      <c r="K42" s="22"/>
      <c r="L42" s="22"/>
      <c r="M42" s="22"/>
      <c r="N42" s="22"/>
      <c r="O42" s="22"/>
      <c r="P42" s="22"/>
    </row>
    <row r="43" spans="1:16" ht="39" customHeight="1" thickBot="1" x14ac:dyDescent="0.2">
      <c r="A43" s="22"/>
      <c r="B43" s="40"/>
      <c r="C43" s="1180" t="s">
        <v>531</v>
      </c>
      <c r="D43" s="1181"/>
      <c r="E43" s="1182"/>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25"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460</v>
      </c>
      <c r="L45" s="60">
        <v>434</v>
      </c>
      <c r="M45" s="60">
        <v>448</v>
      </c>
      <c r="N45" s="60">
        <v>431</v>
      </c>
      <c r="O45" s="61">
        <v>423</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478</v>
      </c>
      <c r="L46" s="64" t="s">
        <v>478</v>
      </c>
      <c r="M46" s="64" t="s">
        <v>478</v>
      </c>
      <c r="N46" s="64" t="s">
        <v>478</v>
      </c>
      <c r="O46" s="65" t="s">
        <v>478</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478</v>
      </c>
      <c r="L47" s="64" t="s">
        <v>478</v>
      </c>
      <c r="M47" s="64" t="s">
        <v>478</v>
      </c>
      <c r="N47" s="64" t="s">
        <v>478</v>
      </c>
      <c r="O47" s="65" t="s">
        <v>478</v>
      </c>
      <c r="P47" s="48"/>
      <c r="Q47" s="48"/>
      <c r="R47" s="48"/>
      <c r="S47" s="48"/>
      <c r="T47" s="48"/>
      <c r="U47" s="48"/>
    </row>
    <row r="48" spans="1:21" ht="30.75" customHeight="1" x14ac:dyDescent="0.15">
      <c r="A48" s="48"/>
      <c r="B48" s="1195"/>
      <c r="C48" s="1196"/>
      <c r="D48" s="62"/>
      <c r="E48" s="1187" t="s">
        <v>15</v>
      </c>
      <c r="F48" s="1187"/>
      <c r="G48" s="1187"/>
      <c r="H48" s="1187"/>
      <c r="I48" s="1187"/>
      <c r="J48" s="1188"/>
      <c r="K48" s="63">
        <v>113</v>
      </c>
      <c r="L48" s="64">
        <v>114</v>
      </c>
      <c r="M48" s="64">
        <v>110</v>
      </c>
      <c r="N48" s="64">
        <v>98</v>
      </c>
      <c r="O48" s="65">
        <v>91</v>
      </c>
      <c r="P48" s="48"/>
      <c r="Q48" s="48"/>
      <c r="R48" s="48"/>
      <c r="S48" s="48"/>
      <c r="T48" s="48"/>
      <c r="U48" s="48"/>
    </row>
    <row r="49" spans="1:21" ht="30.75" customHeight="1" x14ac:dyDescent="0.15">
      <c r="A49" s="48"/>
      <c r="B49" s="1195"/>
      <c r="C49" s="1196"/>
      <c r="D49" s="62"/>
      <c r="E49" s="1187" t="s">
        <v>16</v>
      </c>
      <c r="F49" s="1187"/>
      <c r="G49" s="1187"/>
      <c r="H49" s="1187"/>
      <c r="I49" s="1187"/>
      <c r="J49" s="1188"/>
      <c r="K49" s="63" t="s">
        <v>478</v>
      </c>
      <c r="L49" s="64" t="s">
        <v>478</v>
      </c>
      <c r="M49" s="64" t="s">
        <v>478</v>
      </c>
      <c r="N49" s="64" t="s">
        <v>478</v>
      </c>
      <c r="O49" s="65" t="s">
        <v>478</v>
      </c>
      <c r="P49" s="48"/>
      <c r="Q49" s="48"/>
      <c r="R49" s="48"/>
      <c r="S49" s="48"/>
      <c r="T49" s="48"/>
      <c r="U49" s="48"/>
    </row>
    <row r="50" spans="1:21" ht="30.75" customHeight="1" x14ac:dyDescent="0.15">
      <c r="A50" s="48"/>
      <c r="B50" s="1195"/>
      <c r="C50" s="1196"/>
      <c r="D50" s="62"/>
      <c r="E50" s="1187" t="s">
        <v>17</v>
      </c>
      <c r="F50" s="1187"/>
      <c r="G50" s="1187"/>
      <c r="H50" s="1187"/>
      <c r="I50" s="1187"/>
      <c r="J50" s="1188"/>
      <c r="K50" s="63">
        <v>20</v>
      </c>
      <c r="L50" s="64">
        <v>19</v>
      </c>
      <c r="M50" s="64">
        <v>36</v>
      </c>
      <c r="N50" s="64">
        <v>29</v>
      </c>
      <c r="O50" s="65">
        <v>21</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478</v>
      </c>
      <c r="L51" s="64" t="s">
        <v>478</v>
      </c>
      <c r="M51" s="64">
        <v>0</v>
      </c>
      <c r="N51" s="64">
        <v>0</v>
      </c>
      <c r="O51" s="65">
        <v>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386</v>
      </c>
      <c r="L52" s="64">
        <v>410</v>
      </c>
      <c r="M52" s="64">
        <v>431</v>
      </c>
      <c r="N52" s="64">
        <v>447</v>
      </c>
      <c r="O52" s="65">
        <v>447</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207</v>
      </c>
      <c r="L53" s="69">
        <v>157</v>
      </c>
      <c r="M53" s="69">
        <v>163</v>
      </c>
      <c r="N53" s="69">
        <v>111</v>
      </c>
      <c r="O53" s="70">
        <v>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L19"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3" t="s">
        <v>24</v>
      </c>
      <c r="C41" s="1214"/>
      <c r="D41" s="81"/>
      <c r="E41" s="1215" t="s">
        <v>25</v>
      </c>
      <c r="F41" s="1215"/>
      <c r="G41" s="1215"/>
      <c r="H41" s="1216"/>
      <c r="I41" s="82">
        <v>4780</v>
      </c>
      <c r="J41" s="83">
        <v>5040</v>
      </c>
      <c r="K41" s="83">
        <v>5151</v>
      </c>
      <c r="L41" s="83">
        <v>5394</v>
      </c>
      <c r="M41" s="84">
        <v>5460</v>
      </c>
    </row>
    <row r="42" spans="2:13" ht="27.75" customHeight="1" x14ac:dyDescent="0.15">
      <c r="B42" s="1203"/>
      <c r="C42" s="1204"/>
      <c r="D42" s="85"/>
      <c r="E42" s="1207" t="s">
        <v>26</v>
      </c>
      <c r="F42" s="1207"/>
      <c r="G42" s="1207"/>
      <c r="H42" s="1208"/>
      <c r="I42" s="86">
        <v>100</v>
      </c>
      <c r="J42" s="87">
        <v>74</v>
      </c>
      <c r="K42" s="87">
        <v>46</v>
      </c>
      <c r="L42" s="87">
        <v>20</v>
      </c>
      <c r="M42" s="88" t="s">
        <v>478</v>
      </c>
    </row>
    <row r="43" spans="2:13" ht="27.75" customHeight="1" x14ac:dyDescent="0.15">
      <c r="B43" s="1203"/>
      <c r="C43" s="1204"/>
      <c r="D43" s="85"/>
      <c r="E43" s="1207" t="s">
        <v>27</v>
      </c>
      <c r="F43" s="1207"/>
      <c r="G43" s="1207"/>
      <c r="H43" s="1208"/>
      <c r="I43" s="86">
        <v>1088</v>
      </c>
      <c r="J43" s="87">
        <v>990</v>
      </c>
      <c r="K43" s="87">
        <v>903</v>
      </c>
      <c r="L43" s="87">
        <v>863</v>
      </c>
      <c r="M43" s="88">
        <v>810</v>
      </c>
    </row>
    <row r="44" spans="2:13" ht="27.75" customHeight="1" x14ac:dyDescent="0.15">
      <c r="B44" s="1203"/>
      <c r="C44" s="1204"/>
      <c r="D44" s="85"/>
      <c r="E44" s="1207" t="s">
        <v>28</v>
      </c>
      <c r="F44" s="1207"/>
      <c r="G44" s="1207"/>
      <c r="H44" s="1208"/>
      <c r="I44" s="86">
        <v>202</v>
      </c>
      <c r="J44" s="87">
        <v>214</v>
      </c>
      <c r="K44" s="87">
        <v>213</v>
      </c>
      <c r="L44" s="87">
        <v>207</v>
      </c>
      <c r="M44" s="88">
        <v>190</v>
      </c>
    </row>
    <row r="45" spans="2:13" ht="27.75" customHeight="1" x14ac:dyDescent="0.15">
      <c r="B45" s="1203"/>
      <c r="C45" s="1204"/>
      <c r="D45" s="85"/>
      <c r="E45" s="1207" t="s">
        <v>29</v>
      </c>
      <c r="F45" s="1207"/>
      <c r="G45" s="1207"/>
      <c r="H45" s="1208"/>
      <c r="I45" s="86">
        <v>861</v>
      </c>
      <c r="J45" s="87">
        <v>832</v>
      </c>
      <c r="K45" s="87">
        <v>710</v>
      </c>
      <c r="L45" s="87">
        <v>723</v>
      </c>
      <c r="M45" s="88">
        <v>723</v>
      </c>
    </row>
    <row r="46" spans="2:13" ht="27.75" customHeight="1" x14ac:dyDescent="0.15">
      <c r="B46" s="1203"/>
      <c r="C46" s="1204"/>
      <c r="D46" s="89"/>
      <c r="E46" s="1207" t="s">
        <v>30</v>
      </c>
      <c r="F46" s="1207"/>
      <c r="G46" s="1207"/>
      <c r="H46" s="1208"/>
      <c r="I46" s="86" t="s">
        <v>478</v>
      </c>
      <c r="J46" s="87" t="s">
        <v>478</v>
      </c>
      <c r="K46" s="87" t="s">
        <v>478</v>
      </c>
      <c r="L46" s="87" t="s">
        <v>478</v>
      </c>
      <c r="M46" s="88" t="s">
        <v>478</v>
      </c>
    </row>
    <row r="47" spans="2:13" ht="27.75" customHeight="1" x14ac:dyDescent="0.15">
      <c r="B47" s="1203"/>
      <c r="C47" s="1204"/>
      <c r="D47" s="90"/>
      <c r="E47" s="1217" t="s">
        <v>31</v>
      </c>
      <c r="F47" s="1218"/>
      <c r="G47" s="1218"/>
      <c r="H47" s="1219"/>
      <c r="I47" s="86" t="s">
        <v>478</v>
      </c>
      <c r="J47" s="87" t="s">
        <v>478</v>
      </c>
      <c r="K47" s="87" t="s">
        <v>478</v>
      </c>
      <c r="L47" s="87" t="s">
        <v>478</v>
      </c>
      <c r="M47" s="88" t="s">
        <v>478</v>
      </c>
    </row>
    <row r="48" spans="2:13" ht="27.75" customHeight="1" x14ac:dyDescent="0.15">
      <c r="B48" s="1203"/>
      <c r="C48" s="1204"/>
      <c r="D48" s="85"/>
      <c r="E48" s="1207" t="s">
        <v>32</v>
      </c>
      <c r="F48" s="1207"/>
      <c r="G48" s="1207"/>
      <c r="H48" s="1208"/>
      <c r="I48" s="86" t="s">
        <v>478</v>
      </c>
      <c r="J48" s="87" t="s">
        <v>478</v>
      </c>
      <c r="K48" s="87" t="s">
        <v>478</v>
      </c>
      <c r="L48" s="87" t="s">
        <v>478</v>
      </c>
      <c r="M48" s="88" t="s">
        <v>478</v>
      </c>
    </row>
    <row r="49" spans="2:13" ht="27.75" customHeight="1" x14ac:dyDescent="0.15">
      <c r="B49" s="1205"/>
      <c r="C49" s="1206"/>
      <c r="D49" s="85"/>
      <c r="E49" s="1207" t="s">
        <v>33</v>
      </c>
      <c r="F49" s="1207"/>
      <c r="G49" s="1207"/>
      <c r="H49" s="1208"/>
      <c r="I49" s="86" t="s">
        <v>478</v>
      </c>
      <c r="J49" s="87" t="s">
        <v>478</v>
      </c>
      <c r="K49" s="87" t="s">
        <v>478</v>
      </c>
      <c r="L49" s="87" t="s">
        <v>478</v>
      </c>
      <c r="M49" s="88" t="s">
        <v>478</v>
      </c>
    </row>
    <row r="50" spans="2:13" ht="27.75" customHeight="1" x14ac:dyDescent="0.15">
      <c r="B50" s="1201" t="s">
        <v>34</v>
      </c>
      <c r="C50" s="1202"/>
      <c r="D50" s="91"/>
      <c r="E50" s="1207" t="s">
        <v>35</v>
      </c>
      <c r="F50" s="1207"/>
      <c r="G50" s="1207"/>
      <c r="H50" s="1208"/>
      <c r="I50" s="86">
        <v>3142</v>
      </c>
      <c r="J50" s="87">
        <v>3624</v>
      </c>
      <c r="K50" s="87">
        <v>3610</v>
      </c>
      <c r="L50" s="87">
        <v>3743</v>
      </c>
      <c r="M50" s="88">
        <v>3784</v>
      </c>
    </row>
    <row r="51" spans="2:13" ht="27.75" customHeight="1" x14ac:dyDescent="0.15">
      <c r="B51" s="1203"/>
      <c r="C51" s="1204"/>
      <c r="D51" s="85"/>
      <c r="E51" s="1207" t="s">
        <v>36</v>
      </c>
      <c r="F51" s="1207"/>
      <c r="G51" s="1207"/>
      <c r="H51" s="1208"/>
      <c r="I51" s="86">
        <v>354</v>
      </c>
      <c r="J51" s="87">
        <v>287</v>
      </c>
      <c r="K51" s="87">
        <v>232</v>
      </c>
      <c r="L51" s="87">
        <v>235</v>
      </c>
      <c r="M51" s="88">
        <v>270</v>
      </c>
    </row>
    <row r="52" spans="2:13" ht="27.75" customHeight="1" x14ac:dyDescent="0.15">
      <c r="B52" s="1205"/>
      <c r="C52" s="1206"/>
      <c r="D52" s="85"/>
      <c r="E52" s="1207" t="s">
        <v>37</v>
      </c>
      <c r="F52" s="1207"/>
      <c r="G52" s="1207"/>
      <c r="H52" s="1208"/>
      <c r="I52" s="86">
        <v>4248</v>
      </c>
      <c r="J52" s="87">
        <v>4365</v>
      </c>
      <c r="K52" s="87">
        <v>4380</v>
      </c>
      <c r="L52" s="87">
        <v>5303</v>
      </c>
      <c r="M52" s="88">
        <v>4481</v>
      </c>
    </row>
    <row r="53" spans="2:13" ht="27.75" customHeight="1" thickBot="1" x14ac:dyDescent="0.2">
      <c r="B53" s="1209" t="s">
        <v>21</v>
      </c>
      <c r="C53" s="1210"/>
      <c r="D53" s="92"/>
      <c r="E53" s="1211" t="s">
        <v>38</v>
      </c>
      <c r="F53" s="1211"/>
      <c r="G53" s="1211"/>
      <c r="H53" s="1212"/>
      <c r="I53" s="93">
        <v>-713</v>
      </c>
      <c r="J53" s="94">
        <v>-1125</v>
      </c>
      <c r="K53" s="94">
        <v>-1198</v>
      </c>
      <c r="L53" s="94">
        <v>-2073</v>
      </c>
      <c r="M53" s="95">
        <v>-1353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61" zoomScaleNormal="100" zoomScaleSheetLayoutView="55" workbookViewId="0">
      <selection activeCell="M42" sqref="M42"/>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545</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545</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544</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540</v>
      </c>
      <c r="I42" s="354"/>
      <c r="J42" s="354"/>
      <c r="K42" s="354"/>
      <c r="L42" s="246"/>
      <c r="M42" s="246"/>
      <c r="N42" s="246"/>
      <c r="O42" s="246"/>
    </row>
    <row r="43" spans="2:17" ht="13.5" x14ac:dyDescent="0.15">
      <c r="B43" s="250"/>
      <c r="C43" s="246"/>
      <c r="D43" s="246"/>
      <c r="E43" s="246"/>
      <c r="F43" s="246"/>
      <c r="G43" s="1224" t="s">
        <v>546</v>
      </c>
      <c r="H43" s="1225"/>
      <c r="I43" s="1225"/>
      <c r="J43" s="1225"/>
      <c r="K43" s="1225"/>
      <c r="L43" s="1225"/>
      <c r="M43" s="1225"/>
      <c r="N43" s="1225"/>
      <c r="O43" s="1226"/>
    </row>
    <row r="44" spans="2:17" ht="13.5" x14ac:dyDescent="0.15">
      <c r="B44" s="250"/>
      <c r="C44" s="246"/>
      <c r="D44" s="246"/>
      <c r="E44" s="246"/>
      <c r="F44" s="246"/>
      <c r="G44" s="1227"/>
      <c r="H44" s="1228"/>
      <c r="I44" s="1228"/>
      <c r="J44" s="1228"/>
      <c r="K44" s="1228"/>
      <c r="L44" s="1228"/>
      <c r="M44" s="1228"/>
      <c r="N44" s="1228"/>
      <c r="O44" s="1229"/>
    </row>
    <row r="45" spans="2:17" ht="13.5" x14ac:dyDescent="0.15">
      <c r="B45" s="250"/>
      <c r="C45" s="246"/>
      <c r="D45" s="246"/>
      <c r="E45" s="246"/>
      <c r="F45" s="246"/>
      <c r="G45" s="1227"/>
      <c r="H45" s="1228"/>
      <c r="I45" s="1228"/>
      <c r="J45" s="1228"/>
      <c r="K45" s="1228"/>
      <c r="L45" s="1228"/>
      <c r="M45" s="1228"/>
      <c r="N45" s="1228"/>
      <c r="O45" s="1229"/>
    </row>
    <row r="46" spans="2:17" ht="13.5" x14ac:dyDescent="0.15">
      <c r="B46" s="250"/>
      <c r="C46" s="246"/>
      <c r="D46" s="246"/>
      <c r="E46" s="246"/>
      <c r="F46" s="246"/>
      <c r="G46" s="1227"/>
      <c r="H46" s="1228"/>
      <c r="I46" s="1228"/>
      <c r="J46" s="1228"/>
      <c r="K46" s="1228"/>
      <c r="L46" s="1228"/>
      <c r="M46" s="1228"/>
      <c r="N46" s="1228"/>
      <c r="O46" s="1229"/>
    </row>
    <row r="47" spans="2:17" ht="13.5" x14ac:dyDescent="0.15">
      <c r="B47" s="250"/>
      <c r="C47" s="246"/>
      <c r="D47" s="246"/>
      <c r="E47" s="246"/>
      <c r="F47" s="246"/>
      <c r="G47" s="1230"/>
      <c r="H47" s="1231"/>
      <c r="I47" s="1231"/>
      <c r="J47" s="1231"/>
      <c r="K47" s="1231"/>
      <c r="L47" s="1231"/>
      <c r="M47" s="1231"/>
      <c r="N47" s="1231"/>
      <c r="O47" s="1232"/>
    </row>
    <row r="48" spans="2:17" ht="13.5" x14ac:dyDescent="0.15">
      <c r="B48" s="250"/>
      <c r="C48" s="246"/>
      <c r="D48" s="246"/>
      <c r="E48" s="246"/>
      <c r="F48" s="246"/>
      <c r="G48" s="246"/>
      <c r="H48" s="365"/>
      <c r="I48" s="365"/>
      <c r="J48" s="365"/>
    </row>
    <row r="49" spans="1:17" ht="13.5" x14ac:dyDescent="0.15">
      <c r="B49" s="250"/>
      <c r="C49" s="246"/>
      <c r="D49" s="246"/>
      <c r="E49" s="246"/>
      <c r="F49" s="246"/>
      <c r="G49" s="245" t="s">
        <v>543</v>
      </c>
    </row>
    <row r="50" spans="1:17" ht="13.5" x14ac:dyDescent="0.15">
      <c r="B50" s="250"/>
      <c r="C50" s="246"/>
      <c r="D50" s="246"/>
      <c r="E50" s="246"/>
      <c r="F50" s="246"/>
      <c r="G50" s="1233"/>
      <c r="H50" s="1234"/>
      <c r="I50" s="1234"/>
      <c r="J50" s="1235"/>
      <c r="K50" s="347" t="s">
        <v>517</v>
      </c>
      <c r="L50" s="347" t="s">
        <v>518</v>
      </c>
      <c r="M50" s="347" t="s">
        <v>519</v>
      </c>
      <c r="N50" s="347" t="s">
        <v>520</v>
      </c>
      <c r="O50" s="347" t="s">
        <v>521</v>
      </c>
    </row>
    <row r="51" spans="1:17" ht="13.5" x14ac:dyDescent="0.15">
      <c r="B51" s="250"/>
      <c r="C51" s="246"/>
      <c r="D51" s="246"/>
      <c r="E51" s="246"/>
      <c r="F51" s="246"/>
      <c r="G51" s="1236" t="s">
        <v>538</v>
      </c>
      <c r="H51" s="1237"/>
      <c r="I51" s="1242" t="s">
        <v>536</v>
      </c>
      <c r="J51" s="1242"/>
      <c r="K51" s="1254"/>
      <c r="L51" s="1254"/>
      <c r="M51" s="1254"/>
      <c r="N51" s="1220"/>
      <c r="O51" s="1254"/>
    </row>
    <row r="52" spans="1:17" ht="13.5" x14ac:dyDescent="0.15">
      <c r="B52" s="250"/>
      <c r="C52" s="246"/>
      <c r="D52" s="246"/>
      <c r="E52" s="246"/>
      <c r="F52" s="246"/>
      <c r="G52" s="1238"/>
      <c r="H52" s="1239"/>
      <c r="I52" s="1243"/>
      <c r="J52" s="1243"/>
      <c r="K52" s="1220"/>
      <c r="L52" s="1220"/>
      <c r="M52" s="1220"/>
      <c r="N52" s="1220"/>
      <c r="O52" s="1220"/>
    </row>
    <row r="53" spans="1:17" ht="13.5" x14ac:dyDescent="0.15">
      <c r="A53" s="357"/>
      <c r="B53" s="250"/>
      <c r="C53" s="246"/>
      <c r="D53" s="246"/>
      <c r="E53" s="246"/>
      <c r="F53" s="246"/>
      <c r="G53" s="1238"/>
      <c r="H53" s="1239"/>
      <c r="I53" s="1251" t="s">
        <v>542</v>
      </c>
      <c r="J53" s="1251"/>
      <c r="K53" s="1255"/>
      <c r="L53" s="1255"/>
      <c r="M53" s="1255"/>
      <c r="N53" s="1252">
        <v>71.099999999999994</v>
      </c>
      <c r="O53" s="1255"/>
    </row>
    <row r="54" spans="1:17" ht="13.5" x14ac:dyDescent="0.15">
      <c r="A54" s="357"/>
      <c r="B54" s="250"/>
      <c r="C54" s="246"/>
      <c r="D54" s="246"/>
      <c r="E54" s="246"/>
      <c r="F54" s="246"/>
      <c r="G54" s="1240"/>
      <c r="H54" s="1241"/>
      <c r="I54" s="1251"/>
      <c r="J54" s="1251"/>
      <c r="K54" s="1253"/>
      <c r="L54" s="1253"/>
      <c r="M54" s="1253"/>
      <c r="N54" s="1253"/>
      <c r="O54" s="1253"/>
    </row>
    <row r="55" spans="1:17" ht="13.5" x14ac:dyDescent="0.15">
      <c r="A55" s="357"/>
      <c r="B55" s="250"/>
      <c r="C55" s="246"/>
      <c r="D55" s="246"/>
      <c r="E55" s="246"/>
      <c r="F55" s="246"/>
      <c r="G55" s="1245" t="s">
        <v>537</v>
      </c>
      <c r="H55" s="1246"/>
      <c r="I55" s="1251" t="s">
        <v>536</v>
      </c>
      <c r="J55" s="1251"/>
      <c r="K55" s="1254"/>
      <c r="L55" s="1254"/>
      <c r="M55" s="1254"/>
      <c r="N55" s="1220">
        <v>0</v>
      </c>
      <c r="O55" s="1254"/>
    </row>
    <row r="56" spans="1:17" ht="13.5" x14ac:dyDescent="0.15">
      <c r="A56" s="357"/>
      <c r="B56" s="250"/>
      <c r="C56" s="246"/>
      <c r="D56" s="246"/>
      <c r="E56" s="246"/>
      <c r="F56" s="246"/>
      <c r="G56" s="1247"/>
      <c r="H56" s="1248"/>
      <c r="I56" s="1251"/>
      <c r="J56" s="1251"/>
      <c r="K56" s="1220"/>
      <c r="L56" s="1220"/>
      <c r="M56" s="1220"/>
      <c r="N56" s="1220"/>
      <c r="O56" s="1220"/>
    </row>
    <row r="57" spans="1:17" s="357" customFormat="1" ht="13.5" x14ac:dyDescent="0.15">
      <c r="B57" s="358"/>
      <c r="C57" s="354"/>
      <c r="D57" s="354"/>
      <c r="E57" s="354"/>
      <c r="F57" s="354"/>
      <c r="G57" s="1247"/>
      <c r="H57" s="1248"/>
      <c r="I57" s="1222" t="s">
        <v>542</v>
      </c>
      <c r="J57" s="1222"/>
      <c r="K57" s="1255"/>
      <c r="L57" s="1255"/>
      <c r="M57" s="1255"/>
      <c r="N57" s="1252">
        <v>54.2</v>
      </c>
      <c r="O57" s="1255"/>
      <c r="P57" s="363"/>
      <c r="Q57" s="358"/>
    </row>
    <row r="58" spans="1:17" s="357" customFormat="1" ht="13.5" x14ac:dyDescent="0.15">
      <c r="A58" s="245"/>
      <c r="B58" s="358"/>
      <c r="C58" s="354"/>
      <c r="D58" s="354"/>
      <c r="E58" s="354"/>
      <c r="F58" s="354"/>
      <c r="G58" s="1249"/>
      <c r="H58" s="1250"/>
      <c r="I58" s="1222"/>
      <c r="J58" s="1222"/>
      <c r="K58" s="1253"/>
      <c r="L58" s="1253"/>
      <c r="M58" s="1253"/>
      <c r="N58" s="1253"/>
      <c r="O58" s="1253"/>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541</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540</v>
      </c>
      <c r="I64" s="354"/>
      <c r="J64" s="354"/>
      <c r="K64" s="354"/>
      <c r="L64" s="246"/>
      <c r="M64" s="246"/>
      <c r="N64" s="246"/>
      <c r="O64" s="246"/>
    </row>
    <row r="65" spans="2:30" ht="13.5" x14ac:dyDescent="0.15">
      <c r="B65" s="250"/>
      <c r="C65" s="246"/>
      <c r="D65" s="246"/>
      <c r="E65" s="246"/>
      <c r="F65" s="246"/>
      <c r="G65" s="1224" t="s">
        <v>547</v>
      </c>
      <c r="H65" s="1225"/>
      <c r="I65" s="1225"/>
      <c r="J65" s="1225"/>
      <c r="K65" s="1225"/>
      <c r="L65" s="1225"/>
      <c r="M65" s="1225"/>
      <c r="N65" s="1225"/>
      <c r="O65" s="1226"/>
    </row>
    <row r="66" spans="2:30" ht="13.5" x14ac:dyDescent="0.15">
      <c r="B66" s="250"/>
      <c r="C66" s="246"/>
      <c r="D66" s="246"/>
      <c r="E66" s="246"/>
      <c r="F66" s="246"/>
      <c r="G66" s="1227"/>
      <c r="H66" s="1228"/>
      <c r="I66" s="1228"/>
      <c r="J66" s="1228"/>
      <c r="K66" s="1228"/>
      <c r="L66" s="1228"/>
      <c r="M66" s="1228"/>
      <c r="N66" s="1228"/>
      <c r="O66" s="1229"/>
    </row>
    <row r="67" spans="2:30" ht="13.5" x14ac:dyDescent="0.15">
      <c r="B67" s="250"/>
      <c r="C67" s="246"/>
      <c r="D67" s="246"/>
      <c r="E67" s="246"/>
      <c r="F67" s="246"/>
      <c r="G67" s="1227"/>
      <c r="H67" s="1228"/>
      <c r="I67" s="1228"/>
      <c r="J67" s="1228"/>
      <c r="K67" s="1228"/>
      <c r="L67" s="1228"/>
      <c r="M67" s="1228"/>
      <c r="N67" s="1228"/>
      <c r="O67" s="1229"/>
    </row>
    <row r="68" spans="2:30" ht="13.5" x14ac:dyDescent="0.15">
      <c r="B68" s="250"/>
      <c r="C68" s="246"/>
      <c r="D68" s="246"/>
      <c r="E68" s="246"/>
      <c r="F68" s="246"/>
      <c r="G68" s="1227"/>
      <c r="H68" s="1228"/>
      <c r="I68" s="1228"/>
      <c r="J68" s="1228"/>
      <c r="K68" s="1228"/>
      <c r="L68" s="1228"/>
      <c r="M68" s="1228"/>
      <c r="N68" s="1228"/>
      <c r="O68" s="1229"/>
    </row>
    <row r="69" spans="2:30" ht="13.5" x14ac:dyDescent="0.15">
      <c r="B69" s="250"/>
      <c r="C69" s="246"/>
      <c r="D69" s="246"/>
      <c r="E69" s="246"/>
      <c r="F69" s="246"/>
      <c r="G69" s="1230"/>
      <c r="H69" s="1231"/>
      <c r="I69" s="1231"/>
      <c r="J69" s="1231"/>
      <c r="K69" s="1231"/>
      <c r="L69" s="1231"/>
      <c r="M69" s="1231"/>
      <c r="N69" s="1231"/>
      <c r="O69" s="1232"/>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539</v>
      </c>
      <c r="I71" s="351"/>
      <c r="J71" s="350"/>
      <c r="K71" s="350"/>
      <c r="L71" s="349"/>
      <c r="M71" s="350"/>
      <c r="N71" s="349"/>
      <c r="O71" s="348"/>
    </row>
    <row r="72" spans="2:30" ht="13.5" x14ac:dyDescent="0.15">
      <c r="B72" s="250"/>
      <c r="C72" s="246"/>
      <c r="D72" s="246"/>
      <c r="E72" s="246"/>
      <c r="F72" s="246"/>
      <c r="G72" s="1233"/>
      <c r="H72" s="1234"/>
      <c r="I72" s="1234"/>
      <c r="J72" s="1235"/>
      <c r="K72" s="347" t="s">
        <v>517</v>
      </c>
      <c r="L72" s="347" t="s">
        <v>518</v>
      </c>
      <c r="M72" s="347" t="s">
        <v>519</v>
      </c>
      <c r="N72" s="347" t="s">
        <v>520</v>
      </c>
      <c r="O72" s="347" t="s">
        <v>521</v>
      </c>
    </row>
    <row r="73" spans="2:30" ht="13.5" x14ac:dyDescent="0.15">
      <c r="B73" s="250"/>
      <c r="C73" s="246"/>
      <c r="D73" s="246"/>
      <c r="E73" s="246"/>
      <c r="F73" s="246"/>
      <c r="G73" s="1236" t="s">
        <v>538</v>
      </c>
      <c r="H73" s="1237"/>
      <c r="I73" s="1242" t="s">
        <v>536</v>
      </c>
      <c r="J73" s="1242"/>
      <c r="K73" s="1244"/>
      <c r="L73" s="1244"/>
      <c r="M73" s="1220"/>
      <c r="N73" s="1220"/>
      <c r="O73" s="1220"/>
      <c r="S73" s="245">
        <v>9.9</v>
      </c>
    </row>
    <row r="74" spans="2:30" ht="13.5" x14ac:dyDescent="0.15">
      <c r="B74" s="250"/>
      <c r="C74" s="246"/>
      <c r="D74" s="246"/>
      <c r="E74" s="246"/>
      <c r="F74" s="246"/>
      <c r="G74" s="1238"/>
      <c r="H74" s="1239"/>
      <c r="I74" s="1243"/>
      <c r="J74" s="1243"/>
      <c r="K74" s="1244"/>
      <c r="L74" s="1244"/>
      <c r="M74" s="1220"/>
      <c r="N74" s="1220"/>
      <c r="O74" s="1220"/>
    </row>
    <row r="75" spans="2:30" ht="13.5" x14ac:dyDescent="0.15">
      <c r="B75" s="250"/>
      <c r="C75" s="246"/>
      <c r="D75" s="246"/>
      <c r="E75" s="246"/>
      <c r="F75" s="246"/>
      <c r="G75" s="1238"/>
      <c r="H75" s="1239"/>
      <c r="I75" s="1251" t="s">
        <v>535</v>
      </c>
      <c r="J75" s="1251"/>
      <c r="K75" s="1252">
        <v>10.7</v>
      </c>
      <c r="L75" s="1252">
        <v>8.6</v>
      </c>
      <c r="M75" s="1252">
        <v>6.7</v>
      </c>
      <c r="N75" s="1252">
        <v>5.7</v>
      </c>
      <c r="O75" s="1252">
        <v>4.9000000000000004</v>
      </c>
      <c r="U75" s="245">
        <v>81.2</v>
      </c>
      <c r="W75" s="245">
        <v>87.2</v>
      </c>
      <c r="Y75" s="245">
        <v>99.8</v>
      </c>
      <c r="AA75" s="245">
        <v>109.5</v>
      </c>
      <c r="AC75" s="245">
        <v>115.2</v>
      </c>
    </row>
    <row r="76" spans="2:30" ht="13.5" x14ac:dyDescent="0.15">
      <c r="B76" s="250"/>
      <c r="C76" s="246"/>
      <c r="D76" s="246"/>
      <c r="E76" s="246"/>
      <c r="F76" s="246"/>
      <c r="G76" s="1240"/>
      <c r="H76" s="1241"/>
      <c r="I76" s="1251"/>
      <c r="J76" s="1251"/>
      <c r="K76" s="1253"/>
      <c r="L76" s="1253"/>
      <c r="M76" s="1253"/>
      <c r="N76" s="1253"/>
      <c r="O76" s="1253"/>
    </row>
    <row r="77" spans="2:30" ht="13.5" x14ac:dyDescent="0.15">
      <c r="B77" s="250"/>
      <c r="C77" s="246"/>
      <c r="D77" s="246"/>
      <c r="E77" s="246"/>
      <c r="F77" s="246"/>
      <c r="G77" s="1245" t="s">
        <v>537</v>
      </c>
      <c r="H77" s="1246"/>
      <c r="I77" s="1251" t="s">
        <v>536</v>
      </c>
      <c r="J77" s="1251"/>
      <c r="K77" s="1244">
        <v>0</v>
      </c>
      <c r="L77" s="1244">
        <v>0</v>
      </c>
      <c r="M77" s="1220">
        <v>0</v>
      </c>
      <c r="N77" s="1220">
        <v>0</v>
      </c>
      <c r="O77" s="1220">
        <v>0</v>
      </c>
      <c r="R77" s="245">
        <v>12.3</v>
      </c>
      <c r="T77" s="245">
        <v>11.1</v>
      </c>
    </row>
    <row r="78" spans="2:30" ht="13.5" x14ac:dyDescent="0.15">
      <c r="B78" s="250"/>
      <c r="C78" s="246"/>
      <c r="D78" s="246"/>
      <c r="E78" s="246"/>
      <c r="F78" s="246"/>
      <c r="G78" s="1247"/>
      <c r="H78" s="1248"/>
      <c r="I78" s="1251"/>
      <c r="J78" s="1251"/>
      <c r="K78" s="1244"/>
      <c r="L78" s="1244"/>
      <c r="M78" s="1220"/>
      <c r="N78" s="1220"/>
      <c r="O78" s="1220"/>
    </row>
    <row r="79" spans="2:30" ht="13.5" x14ac:dyDescent="0.15">
      <c r="B79" s="250"/>
      <c r="C79" s="246"/>
      <c r="D79" s="246"/>
      <c r="E79" s="246"/>
      <c r="F79" s="246"/>
      <c r="G79" s="1247"/>
      <c r="H79" s="1248"/>
      <c r="I79" s="1221" t="s">
        <v>535</v>
      </c>
      <c r="J79" s="1222"/>
      <c r="K79" s="1223">
        <v>10.1</v>
      </c>
      <c r="L79" s="1223">
        <v>9.1999999999999993</v>
      </c>
      <c r="M79" s="1223">
        <v>8.1999999999999993</v>
      </c>
      <c r="N79" s="1223">
        <v>7.8</v>
      </c>
      <c r="O79" s="1223">
        <v>7.4</v>
      </c>
      <c r="V79" s="245">
        <v>53.5</v>
      </c>
      <c r="X79" s="245">
        <v>48.2</v>
      </c>
      <c r="Z79" s="245">
        <v>34.200000000000003</v>
      </c>
      <c r="AB79" s="245">
        <v>30.3</v>
      </c>
      <c r="AD79" s="245">
        <v>28.9</v>
      </c>
    </row>
    <row r="80" spans="2:30" ht="13.5" x14ac:dyDescent="0.15">
      <c r="B80" s="250"/>
      <c r="C80" s="246"/>
      <c r="D80" s="246"/>
      <c r="E80" s="246"/>
      <c r="F80" s="246"/>
      <c r="G80" s="1249"/>
      <c r="H80" s="1250"/>
      <c r="I80" s="1222"/>
      <c r="J80" s="1222"/>
      <c r="K80" s="1223"/>
      <c r="L80" s="1223"/>
      <c r="M80" s="1223"/>
      <c r="N80" s="1223"/>
      <c r="O80" s="1223"/>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271793</v>
      </c>
      <c r="E3" s="118"/>
      <c r="F3" s="119">
        <v>228305</v>
      </c>
      <c r="G3" s="120"/>
      <c r="H3" s="121"/>
    </row>
    <row r="4" spans="1:8" x14ac:dyDescent="0.15">
      <c r="A4" s="122"/>
      <c r="B4" s="123"/>
      <c r="C4" s="124"/>
      <c r="D4" s="125">
        <v>136231</v>
      </c>
      <c r="E4" s="126"/>
      <c r="F4" s="127">
        <v>86611</v>
      </c>
      <c r="G4" s="128"/>
      <c r="H4" s="129"/>
    </row>
    <row r="5" spans="1:8" x14ac:dyDescent="0.15">
      <c r="A5" s="110" t="s">
        <v>511</v>
      </c>
      <c r="B5" s="115"/>
      <c r="C5" s="116"/>
      <c r="D5" s="117">
        <v>437199</v>
      </c>
      <c r="E5" s="118"/>
      <c r="F5" s="119">
        <v>316331</v>
      </c>
      <c r="G5" s="120"/>
      <c r="H5" s="121"/>
    </row>
    <row r="6" spans="1:8" x14ac:dyDescent="0.15">
      <c r="A6" s="122"/>
      <c r="B6" s="123"/>
      <c r="C6" s="124"/>
      <c r="D6" s="125">
        <v>181116</v>
      </c>
      <c r="E6" s="126"/>
      <c r="F6" s="127">
        <v>106387</v>
      </c>
      <c r="G6" s="128"/>
      <c r="H6" s="129"/>
    </row>
    <row r="7" spans="1:8" x14ac:dyDescent="0.15">
      <c r="A7" s="110" t="s">
        <v>512</v>
      </c>
      <c r="B7" s="115"/>
      <c r="C7" s="116"/>
      <c r="D7" s="117">
        <v>410408</v>
      </c>
      <c r="E7" s="118"/>
      <c r="F7" s="119">
        <v>333013</v>
      </c>
      <c r="G7" s="120"/>
      <c r="H7" s="121"/>
    </row>
    <row r="8" spans="1:8" x14ac:dyDescent="0.15">
      <c r="A8" s="122"/>
      <c r="B8" s="123"/>
      <c r="C8" s="124"/>
      <c r="D8" s="125">
        <v>202354</v>
      </c>
      <c r="E8" s="126"/>
      <c r="F8" s="127">
        <v>126732</v>
      </c>
      <c r="G8" s="128"/>
      <c r="H8" s="129"/>
    </row>
    <row r="9" spans="1:8" x14ac:dyDescent="0.15">
      <c r="A9" s="110" t="s">
        <v>513</v>
      </c>
      <c r="B9" s="115"/>
      <c r="C9" s="116"/>
      <c r="D9" s="117">
        <v>366144</v>
      </c>
      <c r="E9" s="118"/>
      <c r="F9" s="119">
        <v>280458</v>
      </c>
      <c r="G9" s="120"/>
      <c r="H9" s="121"/>
    </row>
    <row r="10" spans="1:8" x14ac:dyDescent="0.15">
      <c r="A10" s="122"/>
      <c r="B10" s="123"/>
      <c r="C10" s="124"/>
      <c r="D10" s="125">
        <v>158330</v>
      </c>
      <c r="E10" s="126"/>
      <c r="F10" s="127">
        <v>127286</v>
      </c>
      <c r="G10" s="128"/>
      <c r="H10" s="129"/>
    </row>
    <row r="11" spans="1:8" x14ac:dyDescent="0.15">
      <c r="A11" s="110" t="s">
        <v>514</v>
      </c>
      <c r="B11" s="115"/>
      <c r="C11" s="116"/>
      <c r="D11" s="117">
        <v>406581</v>
      </c>
      <c r="E11" s="118"/>
      <c r="F11" s="119">
        <v>291945</v>
      </c>
      <c r="G11" s="120"/>
      <c r="H11" s="121"/>
    </row>
    <row r="12" spans="1:8" x14ac:dyDescent="0.15">
      <c r="A12" s="122"/>
      <c r="B12" s="123"/>
      <c r="C12" s="130"/>
      <c r="D12" s="125">
        <v>183903</v>
      </c>
      <c r="E12" s="126"/>
      <c r="F12" s="127">
        <v>127651</v>
      </c>
      <c r="G12" s="128"/>
      <c r="H12" s="129"/>
    </row>
    <row r="13" spans="1:8" x14ac:dyDescent="0.15">
      <c r="A13" s="110"/>
      <c r="B13" s="115"/>
      <c r="C13" s="131"/>
      <c r="D13" s="132">
        <v>378425</v>
      </c>
      <c r="E13" s="133"/>
      <c r="F13" s="134">
        <v>290010</v>
      </c>
      <c r="G13" s="135"/>
      <c r="H13" s="121"/>
    </row>
    <row r="14" spans="1:8" x14ac:dyDescent="0.15">
      <c r="A14" s="122"/>
      <c r="B14" s="123"/>
      <c r="C14" s="124"/>
      <c r="D14" s="125">
        <v>172387</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4.29</v>
      </c>
      <c r="C19" s="136">
        <f>ROUND(VALUE(SUBSTITUTE(実質収支比率等に係る経年分析!G$48,"▲","-")),2)</f>
        <v>4.96</v>
      </c>
      <c r="D19" s="136">
        <f>ROUND(VALUE(SUBSTITUTE(実質収支比率等に係る経年分析!H$48,"▲","-")),2)</f>
        <v>10.52</v>
      </c>
      <c r="E19" s="136">
        <f>ROUND(VALUE(SUBSTITUTE(実質収支比率等に係る経年分析!I$48,"▲","-")),2)</f>
        <v>12.65</v>
      </c>
      <c r="F19" s="136">
        <f>ROUND(VALUE(SUBSTITUTE(実質収支比率等に係る経年分析!J$48,"▲","-")),2)</f>
        <v>9.06</v>
      </c>
    </row>
    <row r="20" spans="1:11" x14ac:dyDescent="0.15">
      <c r="A20" s="136" t="s">
        <v>43</v>
      </c>
      <c r="B20" s="136">
        <f>ROUND(VALUE(SUBSTITUTE(実質収支比率等に係る経年分析!F$47,"▲","-")),2)</f>
        <v>61.4</v>
      </c>
      <c r="C20" s="136">
        <f>ROUND(VALUE(SUBSTITUTE(実質収支比率等に係る経年分析!G$47,"▲","-")),2)</f>
        <v>72.48</v>
      </c>
      <c r="D20" s="136">
        <f>ROUND(VALUE(SUBSTITUTE(実質収支比率等に係る経年分析!H$47,"▲","-")),2)</f>
        <v>78.010000000000005</v>
      </c>
      <c r="E20" s="136">
        <f>ROUND(VALUE(SUBSTITUTE(実質収支比率等に係る経年分析!I$47,"▲","-")),2)</f>
        <v>81.05</v>
      </c>
      <c r="F20" s="136">
        <f>ROUND(VALUE(SUBSTITUTE(実質収支比率等に係る経年分析!J$47,"▲","-")),2)</f>
        <v>84.71</v>
      </c>
    </row>
    <row r="21" spans="1:11" x14ac:dyDescent="0.15">
      <c r="A21" s="136" t="s">
        <v>44</v>
      </c>
      <c r="B21" s="136">
        <f>IF(ISNUMBER(VALUE(SUBSTITUTE(実質収支比率等に係る経年分析!F$49,"▲","-"))),ROUND(VALUE(SUBSTITUTE(実質収支比率等に係る経年分析!F$49,"▲","-")),2),NA())</f>
        <v>10.92</v>
      </c>
      <c r="C21" s="136">
        <f>IF(ISNUMBER(VALUE(SUBSTITUTE(実質収支比率等に係る経年分析!G$49,"▲","-"))),ROUND(VALUE(SUBSTITUTE(実質収支比率等に係る経年分析!G$49,"▲","-")),2),NA())</f>
        <v>10.6</v>
      </c>
      <c r="D21" s="136">
        <f>IF(ISNUMBER(VALUE(SUBSTITUTE(実質収支比率等に係る経年分析!H$49,"▲","-"))),ROUND(VALUE(SUBSTITUTE(実質収支比率等に係る経年分析!H$49,"▲","-")),2),NA())</f>
        <v>5.27</v>
      </c>
      <c r="E21" s="136">
        <f>IF(ISNUMBER(VALUE(SUBSTITUTE(実質収支比率等に係る経年分析!I$49,"▲","-"))),ROUND(VALUE(SUBSTITUTE(実質収支比率等に係る経年分析!I$49,"▲","-")),2),NA())</f>
        <v>8.07</v>
      </c>
      <c r="F21" s="136">
        <f>IF(ISNUMBER(VALUE(SUBSTITUTE(実質収支比率等に係る経年分析!J$49,"▲","-"))),ROUND(VALUE(SUBSTITUTE(実質収支比率等に係る経年分析!J$49,"▲","-")),2),NA())</f>
        <v>-2.0299999999999998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下水道特別会計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0.11</v>
      </c>
    </row>
    <row r="32" spans="1:11" x14ac:dyDescent="0.15">
      <c r="A32" s="137" t="str">
        <f>IF(連結実質赤字比率に係る赤字・黒字の構成分析!C$38="",NA(),連結実質赤字比率に係る赤字・黒字の構成分析!C$38)</f>
        <v>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0.28000000000000003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1.18</v>
      </c>
    </row>
    <row r="35" spans="1:16" x14ac:dyDescent="0.15">
      <c r="A35" s="137" t="str">
        <f>IF(連結実質赤字比率に係る赤字・黒字の構成分析!C$35="",NA(),連結実質赤字比率に係る赤字・黒字の構成分析!C$35)</f>
        <v>国民健康保険病院事業会計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16.87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10.63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9.32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8.99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4.29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10.51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12.64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9.0500000000000007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386</v>
      </c>
      <c r="E42" s="138"/>
      <c r="F42" s="138"/>
      <c r="G42" s="138">
        <f>'実質公債費比率（分子）の構造'!L$52</f>
        <v>410</v>
      </c>
      <c r="H42" s="138"/>
      <c r="I42" s="138"/>
      <c r="J42" s="138">
        <f>'実質公債費比率（分子）の構造'!M$52</f>
        <v>431</v>
      </c>
      <c r="K42" s="138"/>
      <c r="L42" s="138"/>
      <c r="M42" s="138">
        <f>'実質公債費比率（分子）の構造'!N$52</f>
        <v>447</v>
      </c>
      <c r="N42" s="138"/>
      <c r="O42" s="138"/>
      <c r="P42" s="138">
        <f>'実質公債費比率（分子）の構造'!O$52</f>
        <v>447</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20</v>
      </c>
      <c r="C44" s="138"/>
      <c r="D44" s="138"/>
      <c r="E44" s="138">
        <f>'実質公債費比率（分子）の構造'!L$50</f>
        <v>19</v>
      </c>
      <c r="F44" s="138"/>
      <c r="G44" s="138"/>
      <c r="H44" s="138">
        <f>'実質公債費比率（分子）の構造'!M$50</f>
        <v>36</v>
      </c>
      <c r="I44" s="138"/>
      <c r="J44" s="138"/>
      <c r="K44" s="138">
        <f>'実質公債費比率（分子）の構造'!N$50</f>
        <v>29</v>
      </c>
      <c r="L44" s="138"/>
      <c r="M44" s="138"/>
      <c r="N44" s="138">
        <f>'実質公債費比率（分子）の構造'!O$50</f>
        <v>21</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113</v>
      </c>
      <c r="C46" s="138"/>
      <c r="D46" s="138"/>
      <c r="E46" s="138">
        <f>'実質公債費比率（分子）の構造'!L$48</f>
        <v>114</v>
      </c>
      <c r="F46" s="138"/>
      <c r="G46" s="138"/>
      <c r="H46" s="138">
        <f>'実質公債費比率（分子）の構造'!M$48</f>
        <v>110</v>
      </c>
      <c r="I46" s="138"/>
      <c r="J46" s="138"/>
      <c r="K46" s="138">
        <f>'実質公債費比率（分子）の構造'!N$48</f>
        <v>98</v>
      </c>
      <c r="L46" s="138"/>
      <c r="M46" s="138"/>
      <c r="N46" s="138">
        <f>'実質公債費比率（分子）の構造'!O$48</f>
        <v>91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460</v>
      </c>
      <c r="C49" s="138"/>
      <c r="D49" s="138"/>
      <c r="E49" s="138">
        <f>'実質公債費比率（分子）の構造'!L$45</f>
        <v>434</v>
      </c>
      <c r="F49" s="138"/>
      <c r="G49" s="138"/>
      <c r="H49" s="138">
        <f>'実質公債費比率（分子）の構造'!M$45</f>
        <v>448</v>
      </c>
      <c r="I49" s="138"/>
      <c r="J49" s="138"/>
      <c r="K49" s="138">
        <f>'実質公債費比率（分子）の構造'!N$45</f>
        <v>431</v>
      </c>
      <c r="L49" s="138"/>
      <c r="M49" s="138"/>
      <c r="N49" s="138">
        <f>'実質公債費比率（分子）の構造'!O$45</f>
        <v>423</v>
      </c>
      <c r="O49" s="138"/>
      <c r="P49" s="138"/>
    </row>
    <row r="50" spans="1:16" x14ac:dyDescent="0.15">
      <c r="A50" s="138" t="s">
        <v>59</v>
      </c>
      <c r="B50" s="138" t="e">
        <f>NA()</f>
        <v>#N/A</v>
      </c>
      <c r="C50" s="138">
        <f>IF(ISNUMBER('実質公債費比率（分子）の構造'!K$53),'実質公債費比率（分子）の構造'!K$53,NA())</f>
        <v>207</v>
      </c>
      <c r="D50" s="138" t="e">
        <f>NA()</f>
        <v>#N/A</v>
      </c>
      <c r="E50" s="138" t="e">
        <f>NA()</f>
        <v>#N/A</v>
      </c>
      <c r="F50" s="138">
        <f>IF(ISNUMBER('実質公債費比率（分子）の構造'!L$53),'実質公債費比率（分子）の構造'!L$53,NA())</f>
        <v>157</v>
      </c>
      <c r="G50" s="138" t="e">
        <f>NA()</f>
        <v>#N/A</v>
      </c>
      <c r="H50" s="138" t="e">
        <f>NA()</f>
        <v>#N/A</v>
      </c>
      <c r="I50" s="138">
        <f>IF(ISNUMBER('実質公債費比率（分子）の構造'!M$53),'実質公債費比率（分子）の構造'!M$53,NA())</f>
        <v>163</v>
      </c>
      <c r="J50" s="138" t="e">
        <f>NA()</f>
        <v>#N/A</v>
      </c>
      <c r="K50" s="138" t="e">
        <f>NA()</f>
        <v>#N/A</v>
      </c>
      <c r="L50" s="138">
        <f>IF(ISNUMBER('実質公債費比率（分子）の構造'!N$53),'実質公債費比率（分子）の構造'!N$53,NA())</f>
        <v>111</v>
      </c>
      <c r="M50" s="138" t="e">
        <f>NA()</f>
        <v>#N/A</v>
      </c>
      <c r="N50" s="138" t="e">
        <f>NA()</f>
        <v>#N/A</v>
      </c>
      <c r="O50" s="138">
        <f>IF(ISNUMBER('実質公債費比率（分子）の構造'!O$53),'実質公債費比率（分子）の構造'!O$53,NA())</f>
        <v>88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4248</v>
      </c>
      <c r="E56" s="137"/>
      <c r="F56" s="137"/>
      <c r="G56" s="137">
        <f>'将来負担比率（分子）の構造'!J$52</f>
        <v>4365</v>
      </c>
      <c r="H56" s="137"/>
      <c r="I56" s="137"/>
      <c r="J56" s="137">
        <f>'将来負担比率（分子）の構造'!K$52</f>
        <v>4380</v>
      </c>
      <c r="K56" s="137"/>
      <c r="L56" s="137"/>
      <c r="M56" s="137">
        <f>'将来負担比率（分子）の構造'!L$52</f>
        <v>5303</v>
      </c>
      <c r="N56" s="137"/>
      <c r="O56" s="137"/>
      <c r="P56" s="137">
        <f>'将来負担比率（分子）の構造'!M$52</f>
        <v>4481</v>
      </c>
    </row>
    <row r="57" spans="1:16" x14ac:dyDescent="0.15">
      <c r="A57" s="137" t="s">
        <v>36</v>
      </c>
      <c r="B57" s="137"/>
      <c r="C57" s="137"/>
      <c r="D57" s="137">
        <f>'将来負担比率（分子）の構造'!I$51</f>
        <v>354</v>
      </c>
      <c r="E57" s="137"/>
      <c r="F57" s="137"/>
      <c r="G57" s="137">
        <f>'将来負担比率（分子）の構造'!J$51</f>
        <v>287</v>
      </c>
      <c r="H57" s="137"/>
      <c r="I57" s="137"/>
      <c r="J57" s="137">
        <f>'将来負担比率（分子）の構造'!K$51</f>
        <v>232</v>
      </c>
      <c r="K57" s="137"/>
      <c r="L57" s="137"/>
      <c r="M57" s="137">
        <f>'将来負担比率（分子）の構造'!L$51</f>
        <v>235</v>
      </c>
      <c r="N57" s="137"/>
      <c r="O57" s="137"/>
      <c r="P57" s="137">
        <f>'将来負担比率（分子）の構造'!M$51</f>
        <v>270</v>
      </c>
    </row>
    <row r="58" spans="1:16" x14ac:dyDescent="0.15">
      <c r="A58" s="137" t="s">
        <v>35</v>
      </c>
      <c r="B58" s="137"/>
      <c r="C58" s="137"/>
      <c r="D58" s="137">
        <f>'将来負担比率（分子）の構造'!I$50</f>
        <v>3142</v>
      </c>
      <c r="E58" s="137"/>
      <c r="F58" s="137"/>
      <c r="G58" s="137">
        <f>'将来負担比率（分子）の構造'!J$50</f>
        <v>3624</v>
      </c>
      <c r="H58" s="137"/>
      <c r="I58" s="137"/>
      <c r="J58" s="137">
        <f>'将来負担比率（分子）の構造'!K$50</f>
        <v>3610</v>
      </c>
      <c r="K58" s="137"/>
      <c r="L58" s="137"/>
      <c r="M58" s="137">
        <f>'将来負担比率（分子）の構造'!L$50</f>
        <v>3743</v>
      </c>
      <c r="N58" s="137"/>
      <c r="O58" s="137"/>
      <c r="P58" s="137">
        <f>'将来負担比率（分子）の構造'!M$50</f>
        <v>3784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861</v>
      </c>
      <c r="C62" s="137"/>
      <c r="D62" s="137"/>
      <c r="E62" s="137">
        <f>'将来負担比率（分子）の構造'!J$45</f>
        <v>832</v>
      </c>
      <c r="F62" s="137"/>
      <c r="G62" s="137"/>
      <c r="H62" s="137">
        <f>'将来負担比率（分子）の構造'!K$45</f>
        <v>710</v>
      </c>
      <c r="I62" s="137"/>
      <c r="J62" s="137"/>
      <c r="K62" s="137">
        <f>'将来負担比率（分子）の構造'!L$45</f>
        <v>723</v>
      </c>
      <c r="L62" s="137"/>
      <c r="M62" s="137"/>
      <c r="N62" s="137">
        <f>'将来負担比率（分子）の構造'!M$45</f>
        <v>723</v>
      </c>
      <c r="O62" s="137"/>
      <c r="P62" s="137"/>
    </row>
    <row r="63" spans="1:16" x14ac:dyDescent="0.15">
      <c r="A63" s="137" t="s">
        <v>28</v>
      </c>
      <c r="B63" s="137">
        <f>'将来負担比率（分子）の構造'!I$44</f>
        <v>202</v>
      </c>
      <c r="C63" s="137"/>
      <c r="D63" s="137"/>
      <c r="E63" s="137">
        <f>'将来負担比率（分子）の構造'!J$44</f>
        <v>214</v>
      </c>
      <c r="F63" s="137"/>
      <c r="G63" s="137"/>
      <c r="H63" s="137">
        <f>'将来負担比率（分子）の構造'!K$44</f>
        <v>213</v>
      </c>
      <c r="I63" s="137"/>
      <c r="J63" s="137"/>
      <c r="K63" s="137">
        <f>'将来負担比率（分子）の構造'!L$44</f>
        <v>207</v>
      </c>
      <c r="L63" s="137"/>
      <c r="M63" s="137"/>
      <c r="N63" s="137">
        <f>'将来負担比率（分子）の構造'!M$44</f>
        <v>190</v>
      </c>
      <c r="O63" s="137"/>
      <c r="P63" s="137"/>
    </row>
    <row r="64" spans="1:16" x14ac:dyDescent="0.15">
      <c r="A64" s="137" t="s">
        <v>27</v>
      </c>
      <c r="B64" s="137">
        <f>'将来負担比率（分子）の構造'!I$43</f>
        <v>1088</v>
      </c>
      <c r="C64" s="137"/>
      <c r="D64" s="137"/>
      <c r="E64" s="137">
        <f>'将来負担比率（分子）の構造'!J$43</f>
        <v>990</v>
      </c>
      <c r="F64" s="137"/>
      <c r="G64" s="137"/>
      <c r="H64" s="137">
        <f>'将来負担比率（分子）の構造'!K$43</f>
        <v>903</v>
      </c>
      <c r="I64" s="137"/>
      <c r="J64" s="137"/>
      <c r="K64" s="137">
        <f>'将来負担比率（分子）の構造'!L$43</f>
        <v>863</v>
      </c>
      <c r="L64" s="137"/>
      <c r="M64" s="137"/>
      <c r="N64" s="137">
        <f>'将来負担比率（分子）の構造'!M$43</f>
        <v>810</v>
      </c>
      <c r="O64" s="137"/>
      <c r="P64" s="137"/>
    </row>
    <row r="65" spans="1:16" x14ac:dyDescent="0.15">
      <c r="A65" s="137" t="s">
        <v>26</v>
      </c>
      <c r="B65" s="137">
        <f>'将来負担比率（分子）の構造'!I$42</f>
        <v>100</v>
      </c>
      <c r="C65" s="137"/>
      <c r="D65" s="137"/>
      <c r="E65" s="137">
        <f>'将来負担比率（分子）の構造'!J$42</f>
        <v>74</v>
      </c>
      <c r="F65" s="137"/>
      <c r="G65" s="137"/>
      <c r="H65" s="137">
        <f>'将来負担比率（分子）の構造'!K$42</f>
        <v>46</v>
      </c>
      <c r="I65" s="137"/>
      <c r="J65" s="137"/>
      <c r="K65" s="137">
        <f>'将来負担比率（分子）の構造'!L$42</f>
        <v>20</v>
      </c>
      <c r="L65" s="137"/>
      <c r="M65" s="137"/>
      <c r="N65" s="137" t="str">
        <f>'将来負担比率（分子）の構造'!M$42</f>
        <v>-</v>
      </c>
      <c r="O65" s="137"/>
      <c r="P65" s="137"/>
    </row>
    <row r="66" spans="1:16" x14ac:dyDescent="0.15">
      <c r="A66" s="137" t="s">
        <v>25</v>
      </c>
      <c r="B66" s="137">
        <f>'将来負担比率（分子）の構造'!I$41</f>
        <v>4780</v>
      </c>
      <c r="C66" s="137"/>
      <c r="D66" s="137"/>
      <c r="E66" s="137">
        <f>'将来負担比率（分子）の構造'!J$41</f>
        <v>5040</v>
      </c>
      <c r="F66" s="137"/>
      <c r="G66" s="137"/>
      <c r="H66" s="137">
        <f>'将来負担比率（分子）の構造'!K$41</f>
        <v>5151</v>
      </c>
      <c r="I66" s="137"/>
      <c r="J66" s="137"/>
      <c r="K66" s="137">
        <f>'将来負担比率（分子）の構造'!L$41</f>
        <v>5394</v>
      </c>
      <c r="L66" s="137"/>
      <c r="M66" s="137"/>
      <c r="N66" s="137">
        <f>'将来負担比率（分子）の構造'!M$41</f>
        <v>5460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BK1" zoomScale="75" zoomScaleNormal="7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250699</v>
      </c>
      <c r="S5" s="671"/>
      <c r="T5" s="671"/>
      <c r="U5" s="671"/>
      <c r="V5" s="671"/>
      <c r="W5" s="671"/>
      <c r="X5" s="671"/>
      <c r="Y5" s="718"/>
      <c r="Z5" s="731">
        <v>5.3</v>
      </c>
      <c r="AA5" s="731"/>
      <c r="AB5" s="731"/>
      <c r="AC5" s="731"/>
      <c r="AD5" s="732">
        <v>250422</v>
      </c>
      <c r="AE5" s="732"/>
      <c r="AF5" s="732"/>
      <c r="AG5" s="732"/>
      <c r="AH5" s="732"/>
      <c r="AI5" s="732"/>
      <c r="AJ5" s="732"/>
      <c r="AK5" s="732"/>
      <c r="AL5" s="719">
        <v>9.1</v>
      </c>
      <c r="AM5" s="688"/>
      <c r="AN5" s="688"/>
      <c r="AO5" s="720"/>
      <c r="AP5" s="707" t="s">
        <v>209</v>
      </c>
      <c r="AQ5" s="708"/>
      <c r="AR5" s="708"/>
      <c r="AS5" s="708"/>
      <c r="AT5" s="708"/>
      <c r="AU5" s="708"/>
      <c r="AV5" s="708"/>
      <c r="AW5" s="708"/>
      <c r="AX5" s="708"/>
      <c r="AY5" s="708"/>
      <c r="AZ5" s="708"/>
      <c r="BA5" s="708"/>
      <c r="BB5" s="708"/>
      <c r="BC5" s="708"/>
      <c r="BD5" s="708"/>
      <c r="BE5" s="708"/>
      <c r="BF5" s="709"/>
      <c r="BG5" s="620">
        <v>250699</v>
      </c>
      <c r="BH5" s="621"/>
      <c r="BI5" s="621"/>
      <c r="BJ5" s="621"/>
      <c r="BK5" s="621"/>
      <c r="BL5" s="621"/>
      <c r="BM5" s="621"/>
      <c r="BN5" s="622"/>
      <c r="BO5" s="673">
        <v>100</v>
      </c>
      <c r="BP5" s="673"/>
      <c r="BQ5" s="673"/>
      <c r="BR5" s="673"/>
      <c r="BS5" s="674">
        <v>2006</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56864</v>
      </c>
      <c r="S6" s="621"/>
      <c r="T6" s="621"/>
      <c r="U6" s="621"/>
      <c r="V6" s="621"/>
      <c r="W6" s="621"/>
      <c r="X6" s="621"/>
      <c r="Y6" s="622"/>
      <c r="Z6" s="673">
        <v>1.2</v>
      </c>
      <c r="AA6" s="673"/>
      <c r="AB6" s="673"/>
      <c r="AC6" s="673"/>
      <c r="AD6" s="674">
        <v>56864</v>
      </c>
      <c r="AE6" s="674"/>
      <c r="AF6" s="674"/>
      <c r="AG6" s="674"/>
      <c r="AH6" s="674"/>
      <c r="AI6" s="674"/>
      <c r="AJ6" s="674"/>
      <c r="AK6" s="674"/>
      <c r="AL6" s="643">
        <v>2.1</v>
      </c>
      <c r="AM6" s="675"/>
      <c r="AN6" s="675"/>
      <c r="AO6" s="676"/>
      <c r="AP6" s="617" t="s">
        <v>214</v>
      </c>
      <c r="AQ6" s="618"/>
      <c r="AR6" s="618"/>
      <c r="AS6" s="618"/>
      <c r="AT6" s="618"/>
      <c r="AU6" s="618"/>
      <c r="AV6" s="618"/>
      <c r="AW6" s="618"/>
      <c r="AX6" s="618"/>
      <c r="AY6" s="618"/>
      <c r="AZ6" s="618"/>
      <c r="BA6" s="618"/>
      <c r="BB6" s="618"/>
      <c r="BC6" s="618"/>
      <c r="BD6" s="618"/>
      <c r="BE6" s="618"/>
      <c r="BF6" s="619"/>
      <c r="BG6" s="620">
        <v>250699</v>
      </c>
      <c r="BH6" s="621"/>
      <c r="BI6" s="621"/>
      <c r="BJ6" s="621"/>
      <c r="BK6" s="621"/>
      <c r="BL6" s="621"/>
      <c r="BM6" s="621"/>
      <c r="BN6" s="622"/>
      <c r="BO6" s="673">
        <v>100</v>
      </c>
      <c r="BP6" s="673"/>
      <c r="BQ6" s="673"/>
      <c r="BR6" s="673"/>
      <c r="BS6" s="674">
        <v>2006</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60084</v>
      </c>
      <c r="CS6" s="621"/>
      <c r="CT6" s="621"/>
      <c r="CU6" s="621"/>
      <c r="CV6" s="621"/>
      <c r="CW6" s="621"/>
      <c r="CX6" s="621"/>
      <c r="CY6" s="622"/>
      <c r="CZ6" s="673">
        <v>1.4</v>
      </c>
      <c r="DA6" s="673"/>
      <c r="DB6" s="673"/>
      <c r="DC6" s="673"/>
      <c r="DD6" s="626" t="s">
        <v>216</v>
      </c>
      <c r="DE6" s="621"/>
      <c r="DF6" s="621"/>
      <c r="DG6" s="621"/>
      <c r="DH6" s="621"/>
      <c r="DI6" s="621"/>
      <c r="DJ6" s="621"/>
      <c r="DK6" s="621"/>
      <c r="DL6" s="621"/>
      <c r="DM6" s="621"/>
      <c r="DN6" s="621"/>
      <c r="DO6" s="621"/>
      <c r="DP6" s="622"/>
      <c r="DQ6" s="626">
        <v>60084</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270</v>
      </c>
      <c r="S7" s="621"/>
      <c r="T7" s="621"/>
      <c r="U7" s="621"/>
      <c r="V7" s="621"/>
      <c r="W7" s="621"/>
      <c r="X7" s="621"/>
      <c r="Y7" s="622"/>
      <c r="Z7" s="673">
        <v>0</v>
      </c>
      <c r="AA7" s="673"/>
      <c r="AB7" s="673"/>
      <c r="AC7" s="673"/>
      <c r="AD7" s="674">
        <v>270</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116361</v>
      </c>
      <c r="BH7" s="621"/>
      <c r="BI7" s="621"/>
      <c r="BJ7" s="621"/>
      <c r="BK7" s="621"/>
      <c r="BL7" s="621"/>
      <c r="BM7" s="621"/>
      <c r="BN7" s="622"/>
      <c r="BO7" s="673">
        <v>46.4</v>
      </c>
      <c r="BP7" s="673"/>
      <c r="BQ7" s="673"/>
      <c r="BR7" s="673"/>
      <c r="BS7" s="674">
        <v>1490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749690</v>
      </c>
      <c r="CS7" s="621"/>
      <c r="CT7" s="621"/>
      <c r="CU7" s="621"/>
      <c r="CV7" s="621"/>
      <c r="CW7" s="621"/>
      <c r="CX7" s="621"/>
      <c r="CY7" s="622"/>
      <c r="CZ7" s="673">
        <v>17.100000000000001</v>
      </c>
      <c r="DA7" s="673"/>
      <c r="DB7" s="673"/>
      <c r="DC7" s="673"/>
      <c r="DD7" s="626">
        <v>191700</v>
      </c>
      <c r="DE7" s="621"/>
      <c r="DF7" s="621"/>
      <c r="DG7" s="621"/>
      <c r="DH7" s="621"/>
      <c r="DI7" s="621"/>
      <c r="DJ7" s="621"/>
      <c r="DK7" s="621"/>
      <c r="DL7" s="621"/>
      <c r="DM7" s="621"/>
      <c r="DN7" s="621"/>
      <c r="DO7" s="621"/>
      <c r="DP7" s="622"/>
      <c r="DQ7" s="626">
        <v>653008</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502</v>
      </c>
      <c r="S8" s="621"/>
      <c r="T8" s="621"/>
      <c r="U8" s="621"/>
      <c r="V8" s="621"/>
      <c r="W8" s="621"/>
      <c r="X8" s="621"/>
      <c r="Y8" s="622"/>
      <c r="Z8" s="673">
        <v>0</v>
      </c>
      <c r="AA8" s="673"/>
      <c r="AB8" s="673"/>
      <c r="AC8" s="673"/>
      <c r="AD8" s="674">
        <v>502</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4331</v>
      </c>
      <c r="BH8" s="621"/>
      <c r="BI8" s="621"/>
      <c r="BJ8" s="621"/>
      <c r="BK8" s="621"/>
      <c r="BL8" s="621"/>
      <c r="BM8" s="621"/>
      <c r="BN8" s="622"/>
      <c r="BO8" s="673">
        <v>1.7</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672480</v>
      </c>
      <c r="CS8" s="621"/>
      <c r="CT8" s="621"/>
      <c r="CU8" s="621"/>
      <c r="CV8" s="621"/>
      <c r="CW8" s="621"/>
      <c r="CX8" s="621"/>
      <c r="CY8" s="622"/>
      <c r="CZ8" s="673">
        <v>15.3</v>
      </c>
      <c r="DA8" s="673"/>
      <c r="DB8" s="673"/>
      <c r="DC8" s="673"/>
      <c r="DD8" s="626">
        <v>39819</v>
      </c>
      <c r="DE8" s="621"/>
      <c r="DF8" s="621"/>
      <c r="DG8" s="621"/>
      <c r="DH8" s="621"/>
      <c r="DI8" s="621"/>
      <c r="DJ8" s="621"/>
      <c r="DK8" s="621"/>
      <c r="DL8" s="621"/>
      <c r="DM8" s="621"/>
      <c r="DN8" s="621"/>
      <c r="DO8" s="621"/>
      <c r="DP8" s="622"/>
      <c r="DQ8" s="626">
        <v>454354</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303</v>
      </c>
      <c r="S9" s="621"/>
      <c r="T9" s="621"/>
      <c r="U9" s="621"/>
      <c r="V9" s="621"/>
      <c r="W9" s="621"/>
      <c r="X9" s="621"/>
      <c r="Y9" s="622"/>
      <c r="Z9" s="673">
        <v>0</v>
      </c>
      <c r="AA9" s="673"/>
      <c r="AB9" s="673"/>
      <c r="AC9" s="673"/>
      <c r="AD9" s="674">
        <v>303</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103608</v>
      </c>
      <c r="BH9" s="621"/>
      <c r="BI9" s="621"/>
      <c r="BJ9" s="621"/>
      <c r="BK9" s="621"/>
      <c r="BL9" s="621"/>
      <c r="BM9" s="621"/>
      <c r="BN9" s="622"/>
      <c r="BO9" s="673">
        <v>41.3</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467909</v>
      </c>
      <c r="CS9" s="621"/>
      <c r="CT9" s="621"/>
      <c r="CU9" s="621"/>
      <c r="CV9" s="621"/>
      <c r="CW9" s="621"/>
      <c r="CX9" s="621"/>
      <c r="CY9" s="622"/>
      <c r="CZ9" s="673">
        <v>10.7</v>
      </c>
      <c r="DA9" s="673"/>
      <c r="DB9" s="673"/>
      <c r="DC9" s="673"/>
      <c r="DD9" s="626">
        <v>29786</v>
      </c>
      <c r="DE9" s="621"/>
      <c r="DF9" s="621"/>
      <c r="DG9" s="621"/>
      <c r="DH9" s="621"/>
      <c r="DI9" s="621"/>
      <c r="DJ9" s="621"/>
      <c r="DK9" s="621"/>
      <c r="DL9" s="621"/>
      <c r="DM9" s="621"/>
      <c r="DN9" s="621"/>
      <c r="DO9" s="621"/>
      <c r="DP9" s="622"/>
      <c r="DQ9" s="626">
        <v>422975</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51542</v>
      </c>
      <c r="S10" s="621"/>
      <c r="T10" s="621"/>
      <c r="U10" s="621"/>
      <c r="V10" s="621"/>
      <c r="W10" s="621"/>
      <c r="X10" s="621"/>
      <c r="Y10" s="622"/>
      <c r="Z10" s="673">
        <v>1.1000000000000001</v>
      </c>
      <c r="AA10" s="673"/>
      <c r="AB10" s="673"/>
      <c r="AC10" s="673"/>
      <c r="AD10" s="674">
        <v>51542</v>
      </c>
      <c r="AE10" s="674"/>
      <c r="AF10" s="674"/>
      <c r="AG10" s="674"/>
      <c r="AH10" s="674"/>
      <c r="AI10" s="674"/>
      <c r="AJ10" s="674"/>
      <c r="AK10" s="674"/>
      <c r="AL10" s="643">
        <v>1.9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5702</v>
      </c>
      <c r="BH10" s="621"/>
      <c r="BI10" s="621"/>
      <c r="BJ10" s="621"/>
      <c r="BK10" s="621"/>
      <c r="BL10" s="621"/>
      <c r="BM10" s="621"/>
      <c r="BN10" s="622"/>
      <c r="BO10" s="673">
        <v>2.2999999999999998</v>
      </c>
      <c r="BP10" s="673"/>
      <c r="BQ10" s="673"/>
      <c r="BR10" s="673"/>
      <c r="BS10" s="626">
        <v>950</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10599</v>
      </c>
      <c r="CS10" s="621"/>
      <c r="CT10" s="621"/>
      <c r="CU10" s="621"/>
      <c r="CV10" s="621"/>
      <c r="CW10" s="621"/>
      <c r="CX10" s="621"/>
      <c r="CY10" s="622"/>
      <c r="CZ10" s="673">
        <v>0.2</v>
      </c>
      <c r="DA10" s="673"/>
      <c r="DB10" s="673"/>
      <c r="DC10" s="673"/>
      <c r="DD10" s="626" t="s">
        <v>111</v>
      </c>
      <c r="DE10" s="621"/>
      <c r="DF10" s="621"/>
      <c r="DG10" s="621"/>
      <c r="DH10" s="621"/>
      <c r="DI10" s="621"/>
      <c r="DJ10" s="621"/>
      <c r="DK10" s="621"/>
      <c r="DL10" s="621"/>
      <c r="DM10" s="621"/>
      <c r="DN10" s="621"/>
      <c r="DO10" s="621"/>
      <c r="DP10" s="622"/>
      <c r="DQ10" s="626">
        <v>10599</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2720</v>
      </c>
      <c r="BH11" s="621"/>
      <c r="BI11" s="621"/>
      <c r="BJ11" s="621"/>
      <c r="BK11" s="621"/>
      <c r="BL11" s="621"/>
      <c r="BM11" s="621"/>
      <c r="BN11" s="622"/>
      <c r="BO11" s="673">
        <v>1.1000000000000001</v>
      </c>
      <c r="BP11" s="673"/>
      <c r="BQ11" s="673"/>
      <c r="BR11" s="673"/>
      <c r="BS11" s="626">
        <v>540</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584971</v>
      </c>
      <c r="CS11" s="621"/>
      <c r="CT11" s="621"/>
      <c r="CU11" s="621"/>
      <c r="CV11" s="621"/>
      <c r="CW11" s="621"/>
      <c r="CX11" s="621"/>
      <c r="CY11" s="622"/>
      <c r="CZ11" s="673">
        <v>13.3</v>
      </c>
      <c r="DA11" s="673"/>
      <c r="DB11" s="673"/>
      <c r="DC11" s="673"/>
      <c r="DD11" s="626">
        <v>382464</v>
      </c>
      <c r="DE11" s="621"/>
      <c r="DF11" s="621"/>
      <c r="DG11" s="621"/>
      <c r="DH11" s="621"/>
      <c r="DI11" s="621"/>
      <c r="DJ11" s="621"/>
      <c r="DK11" s="621"/>
      <c r="DL11" s="621"/>
      <c r="DM11" s="621"/>
      <c r="DN11" s="621"/>
      <c r="DO11" s="621"/>
      <c r="DP11" s="622"/>
      <c r="DQ11" s="626">
        <v>213685</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106767</v>
      </c>
      <c r="BH12" s="621"/>
      <c r="BI12" s="621"/>
      <c r="BJ12" s="621"/>
      <c r="BK12" s="621"/>
      <c r="BL12" s="621"/>
      <c r="BM12" s="621"/>
      <c r="BN12" s="622"/>
      <c r="BO12" s="673">
        <v>42.6</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233297</v>
      </c>
      <c r="CS12" s="621"/>
      <c r="CT12" s="621"/>
      <c r="CU12" s="621"/>
      <c r="CV12" s="621"/>
      <c r="CW12" s="621"/>
      <c r="CX12" s="621"/>
      <c r="CY12" s="622"/>
      <c r="CZ12" s="673">
        <v>5.3</v>
      </c>
      <c r="DA12" s="673"/>
      <c r="DB12" s="673"/>
      <c r="DC12" s="673"/>
      <c r="DD12" s="626">
        <v>46397</v>
      </c>
      <c r="DE12" s="621"/>
      <c r="DF12" s="621"/>
      <c r="DG12" s="621"/>
      <c r="DH12" s="621"/>
      <c r="DI12" s="621"/>
      <c r="DJ12" s="621"/>
      <c r="DK12" s="621"/>
      <c r="DL12" s="621"/>
      <c r="DM12" s="621"/>
      <c r="DN12" s="621"/>
      <c r="DO12" s="621"/>
      <c r="DP12" s="622"/>
      <c r="DQ12" s="626">
        <v>178593</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9801</v>
      </c>
      <c r="S13" s="621"/>
      <c r="T13" s="621"/>
      <c r="U13" s="621"/>
      <c r="V13" s="621"/>
      <c r="W13" s="621"/>
      <c r="X13" s="621"/>
      <c r="Y13" s="622"/>
      <c r="Z13" s="673">
        <v>0.2</v>
      </c>
      <c r="AA13" s="673"/>
      <c r="AB13" s="673"/>
      <c r="AC13" s="673"/>
      <c r="AD13" s="674">
        <v>9801</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97877</v>
      </c>
      <c r="BH13" s="621"/>
      <c r="BI13" s="621"/>
      <c r="BJ13" s="621"/>
      <c r="BK13" s="621"/>
      <c r="BL13" s="621"/>
      <c r="BM13" s="621"/>
      <c r="BN13" s="622"/>
      <c r="BO13" s="673">
        <v>39</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711841</v>
      </c>
      <c r="CS13" s="621"/>
      <c r="CT13" s="621"/>
      <c r="CU13" s="621"/>
      <c r="CV13" s="621"/>
      <c r="CW13" s="621"/>
      <c r="CX13" s="621"/>
      <c r="CY13" s="622"/>
      <c r="CZ13" s="673">
        <v>16.2</v>
      </c>
      <c r="DA13" s="673"/>
      <c r="DB13" s="673"/>
      <c r="DC13" s="673"/>
      <c r="DD13" s="626">
        <v>382596</v>
      </c>
      <c r="DE13" s="621"/>
      <c r="DF13" s="621"/>
      <c r="DG13" s="621"/>
      <c r="DH13" s="621"/>
      <c r="DI13" s="621"/>
      <c r="DJ13" s="621"/>
      <c r="DK13" s="621"/>
      <c r="DL13" s="621"/>
      <c r="DM13" s="621"/>
      <c r="DN13" s="621"/>
      <c r="DO13" s="621"/>
      <c r="DP13" s="622"/>
      <c r="DQ13" s="626">
        <v>338377</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6969</v>
      </c>
      <c r="BH14" s="621"/>
      <c r="BI14" s="621"/>
      <c r="BJ14" s="621"/>
      <c r="BK14" s="621"/>
      <c r="BL14" s="621"/>
      <c r="BM14" s="621"/>
      <c r="BN14" s="622"/>
      <c r="BO14" s="673">
        <v>2.8</v>
      </c>
      <c r="BP14" s="673"/>
      <c r="BQ14" s="673"/>
      <c r="BR14" s="673"/>
      <c r="BS14" s="626">
        <v>516</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129865</v>
      </c>
      <c r="CS14" s="621"/>
      <c r="CT14" s="621"/>
      <c r="CU14" s="621"/>
      <c r="CV14" s="621"/>
      <c r="CW14" s="621"/>
      <c r="CX14" s="621"/>
      <c r="CY14" s="622"/>
      <c r="CZ14" s="673">
        <v>3</v>
      </c>
      <c r="DA14" s="673"/>
      <c r="DB14" s="673"/>
      <c r="DC14" s="673"/>
      <c r="DD14" s="626" t="s">
        <v>111</v>
      </c>
      <c r="DE14" s="621"/>
      <c r="DF14" s="621"/>
      <c r="DG14" s="621"/>
      <c r="DH14" s="621"/>
      <c r="DI14" s="621"/>
      <c r="DJ14" s="621"/>
      <c r="DK14" s="621"/>
      <c r="DL14" s="621"/>
      <c r="DM14" s="621"/>
      <c r="DN14" s="621"/>
      <c r="DO14" s="621"/>
      <c r="DP14" s="622"/>
      <c r="DQ14" s="626">
        <v>129865</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130</v>
      </c>
      <c r="S15" s="621"/>
      <c r="T15" s="621"/>
      <c r="U15" s="621"/>
      <c r="V15" s="621"/>
      <c r="W15" s="621"/>
      <c r="X15" s="621"/>
      <c r="Y15" s="622"/>
      <c r="Z15" s="673">
        <v>0</v>
      </c>
      <c r="AA15" s="673"/>
      <c r="AB15" s="673"/>
      <c r="AC15" s="673"/>
      <c r="AD15" s="674">
        <v>130</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20602</v>
      </c>
      <c r="BH15" s="621"/>
      <c r="BI15" s="621"/>
      <c r="BJ15" s="621"/>
      <c r="BK15" s="621"/>
      <c r="BL15" s="621"/>
      <c r="BM15" s="621"/>
      <c r="BN15" s="622"/>
      <c r="BO15" s="673">
        <v>8.1999999999999993</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334886</v>
      </c>
      <c r="CS15" s="621"/>
      <c r="CT15" s="621"/>
      <c r="CU15" s="621"/>
      <c r="CV15" s="621"/>
      <c r="CW15" s="621"/>
      <c r="CX15" s="621"/>
      <c r="CY15" s="622"/>
      <c r="CZ15" s="673">
        <v>7.6</v>
      </c>
      <c r="DA15" s="673"/>
      <c r="DB15" s="673"/>
      <c r="DC15" s="673"/>
      <c r="DD15" s="626">
        <v>37611</v>
      </c>
      <c r="DE15" s="621"/>
      <c r="DF15" s="621"/>
      <c r="DG15" s="621"/>
      <c r="DH15" s="621"/>
      <c r="DI15" s="621"/>
      <c r="DJ15" s="621"/>
      <c r="DK15" s="621"/>
      <c r="DL15" s="621"/>
      <c r="DM15" s="621"/>
      <c r="DN15" s="621"/>
      <c r="DO15" s="621"/>
      <c r="DP15" s="622"/>
      <c r="DQ15" s="626">
        <v>310235</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2553449</v>
      </c>
      <c r="S16" s="621"/>
      <c r="T16" s="621"/>
      <c r="U16" s="621"/>
      <c r="V16" s="621"/>
      <c r="W16" s="621"/>
      <c r="X16" s="621"/>
      <c r="Y16" s="622"/>
      <c r="Z16" s="673">
        <v>54</v>
      </c>
      <c r="AA16" s="673"/>
      <c r="AB16" s="673"/>
      <c r="AC16" s="673"/>
      <c r="AD16" s="674">
        <v>2379185</v>
      </c>
      <c r="AE16" s="674"/>
      <c r="AF16" s="674"/>
      <c r="AG16" s="674"/>
      <c r="AH16" s="674"/>
      <c r="AI16" s="674"/>
      <c r="AJ16" s="674"/>
      <c r="AK16" s="674"/>
      <c r="AL16" s="643">
        <v>86.1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9720</v>
      </c>
      <c r="CS16" s="621"/>
      <c r="CT16" s="621"/>
      <c r="CU16" s="621"/>
      <c r="CV16" s="621"/>
      <c r="CW16" s="621"/>
      <c r="CX16" s="621"/>
      <c r="CY16" s="622"/>
      <c r="CZ16" s="673">
        <v>0.2</v>
      </c>
      <c r="DA16" s="673"/>
      <c r="DB16" s="673"/>
      <c r="DC16" s="673"/>
      <c r="DD16" s="626" t="s">
        <v>111</v>
      </c>
      <c r="DE16" s="621"/>
      <c r="DF16" s="621"/>
      <c r="DG16" s="621"/>
      <c r="DH16" s="621"/>
      <c r="DI16" s="621"/>
      <c r="DJ16" s="621"/>
      <c r="DK16" s="621"/>
      <c r="DL16" s="621"/>
      <c r="DM16" s="621"/>
      <c r="DN16" s="621"/>
      <c r="DO16" s="621"/>
      <c r="DP16" s="622"/>
      <c r="DQ16" s="626">
        <v>5920</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2379185</v>
      </c>
      <c r="S17" s="621"/>
      <c r="T17" s="621"/>
      <c r="U17" s="621"/>
      <c r="V17" s="621"/>
      <c r="W17" s="621"/>
      <c r="X17" s="621"/>
      <c r="Y17" s="622"/>
      <c r="Z17" s="673">
        <v>50.3</v>
      </c>
      <c r="AA17" s="673"/>
      <c r="AB17" s="673"/>
      <c r="AC17" s="673"/>
      <c r="AD17" s="674">
        <v>2379185</v>
      </c>
      <c r="AE17" s="674"/>
      <c r="AF17" s="674"/>
      <c r="AG17" s="674"/>
      <c r="AH17" s="674"/>
      <c r="AI17" s="674"/>
      <c r="AJ17" s="674"/>
      <c r="AK17" s="674"/>
      <c r="AL17" s="643">
        <v>86.1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423484</v>
      </c>
      <c r="CS17" s="621"/>
      <c r="CT17" s="621"/>
      <c r="CU17" s="621"/>
      <c r="CV17" s="621"/>
      <c r="CW17" s="621"/>
      <c r="CX17" s="621"/>
      <c r="CY17" s="622"/>
      <c r="CZ17" s="673">
        <v>9.6</v>
      </c>
      <c r="DA17" s="673"/>
      <c r="DB17" s="673"/>
      <c r="DC17" s="673"/>
      <c r="DD17" s="626" t="s">
        <v>111</v>
      </c>
      <c r="DE17" s="621"/>
      <c r="DF17" s="621"/>
      <c r="DG17" s="621"/>
      <c r="DH17" s="621"/>
      <c r="DI17" s="621"/>
      <c r="DJ17" s="621"/>
      <c r="DK17" s="621"/>
      <c r="DL17" s="621"/>
      <c r="DM17" s="621"/>
      <c r="DN17" s="621"/>
      <c r="DO17" s="621"/>
      <c r="DP17" s="622"/>
      <c r="DQ17" s="626">
        <v>395688</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174264</v>
      </c>
      <c r="S18" s="621"/>
      <c r="T18" s="621"/>
      <c r="U18" s="621"/>
      <c r="V18" s="621"/>
      <c r="W18" s="621"/>
      <c r="X18" s="621"/>
      <c r="Y18" s="622"/>
      <c r="Z18" s="673">
        <v>3.7</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2923560</v>
      </c>
      <c r="S20" s="621"/>
      <c r="T20" s="621"/>
      <c r="U20" s="621"/>
      <c r="V20" s="621"/>
      <c r="W20" s="621"/>
      <c r="X20" s="621"/>
      <c r="Y20" s="622"/>
      <c r="Z20" s="673">
        <v>61.8</v>
      </c>
      <c r="AA20" s="673"/>
      <c r="AB20" s="673"/>
      <c r="AC20" s="673"/>
      <c r="AD20" s="674">
        <v>2749019</v>
      </c>
      <c r="AE20" s="674"/>
      <c r="AF20" s="674"/>
      <c r="AG20" s="674"/>
      <c r="AH20" s="674"/>
      <c r="AI20" s="674"/>
      <c r="AJ20" s="674"/>
      <c r="AK20" s="674"/>
      <c r="AL20" s="643">
        <v>99.5</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4388826</v>
      </c>
      <c r="CS20" s="621"/>
      <c r="CT20" s="621"/>
      <c r="CU20" s="621"/>
      <c r="CV20" s="621"/>
      <c r="CW20" s="621"/>
      <c r="CX20" s="621"/>
      <c r="CY20" s="622"/>
      <c r="CZ20" s="673">
        <v>100</v>
      </c>
      <c r="DA20" s="673"/>
      <c r="DB20" s="673"/>
      <c r="DC20" s="673"/>
      <c r="DD20" s="626">
        <v>1110373</v>
      </c>
      <c r="DE20" s="621"/>
      <c r="DF20" s="621"/>
      <c r="DG20" s="621"/>
      <c r="DH20" s="621"/>
      <c r="DI20" s="621"/>
      <c r="DJ20" s="621"/>
      <c r="DK20" s="621"/>
      <c r="DL20" s="621"/>
      <c r="DM20" s="621"/>
      <c r="DN20" s="621"/>
      <c r="DO20" s="621"/>
      <c r="DP20" s="622"/>
      <c r="DQ20" s="626">
        <v>3173383</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t="s">
        <v>111</v>
      </c>
      <c r="S21" s="621"/>
      <c r="T21" s="621"/>
      <c r="U21" s="621"/>
      <c r="V21" s="621"/>
      <c r="W21" s="621"/>
      <c r="X21" s="621"/>
      <c r="Y21" s="622"/>
      <c r="Z21" s="673" t="s">
        <v>111</v>
      </c>
      <c r="AA21" s="673"/>
      <c r="AB21" s="673"/>
      <c r="AC21" s="673"/>
      <c r="AD21" s="674" t="s">
        <v>111</v>
      </c>
      <c r="AE21" s="674"/>
      <c r="AF21" s="674"/>
      <c r="AG21" s="674"/>
      <c r="AH21" s="674"/>
      <c r="AI21" s="674"/>
      <c r="AJ21" s="674"/>
      <c r="AK21" s="674"/>
      <c r="AL21" s="643" t="s">
        <v>111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47946</v>
      </c>
      <c r="S22" s="621"/>
      <c r="T22" s="621"/>
      <c r="U22" s="621"/>
      <c r="V22" s="621"/>
      <c r="W22" s="621"/>
      <c r="X22" s="621"/>
      <c r="Y22" s="622"/>
      <c r="Z22" s="673">
        <v>1</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97120</v>
      </c>
      <c r="S23" s="621"/>
      <c r="T23" s="621"/>
      <c r="U23" s="621"/>
      <c r="V23" s="621"/>
      <c r="W23" s="621"/>
      <c r="X23" s="621"/>
      <c r="Y23" s="622"/>
      <c r="Z23" s="673">
        <v>2.1</v>
      </c>
      <c r="AA23" s="673"/>
      <c r="AB23" s="673"/>
      <c r="AC23" s="673"/>
      <c r="AD23" s="674">
        <v>414</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8456</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1305117</v>
      </c>
      <c r="CS24" s="671"/>
      <c r="CT24" s="671"/>
      <c r="CU24" s="671"/>
      <c r="CV24" s="671"/>
      <c r="CW24" s="671"/>
      <c r="CX24" s="671"/>
      <c r="CY24" s="718"/>
      <c r="CZ24" s="722">
        <v>29.7</v>
      </c>
      <c r="DA24" s="723"/>
      <c r="DB24" s="723"/>
      <c r="DC24" s="724"/>
      <c r="DD24" s="717">
        <v>1084648</v>
      </c>
      <c r="DE24" s="671"/>
      <c r="DF24" s="671"/>
      <c r="DG24" s="671"/>
      <c r="DH24" s="671"/>
      <c r="DI24" s="671"/>
      <c r="DJ24" s="671"/>
      <c r="DK24" s="718"/>
      <c r="DL24" s="717">
        <v>1038380</v>
      </c>
      <c r="DM24" s="671"/>
      <c r="DN24" s="671"/>
      <c r="DO24" s="671"/>
      <c r="DP24" s="671"/>
      <c r="DQ24" s="671"/>
      <c r="DR24" s="671"/>
      <c r="DS24" s="671"/>
      <c r="DT24" s="671"/>
      <c r="DU24" s="671"/>
      <c r="DV24" s="718"/>
      <c r="DW24" s="719">
        <v>36.299999999999997</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289665</v>
      </c>
      <c r="S25" s="621"/>
      <c r="T25" s="621"/>
      <c r="U25" s="621"/>
      <c r="V25" s="621"/>
      <c r="W25" s="621"/>
      <c r="X25" s="621"/>
      <c r="Y25" s="622"/>
      <c r="Z25" s="673">
        <v>6.1</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675252</v>
      </c>
      <c r="CS25" s="639"/>
      <c r="CT25" s="639"/>
      <c r="CU25" s="639"/>
      <c r="CV25" s="639"/>
      <c r="CW25" s="639"/>
      <c r="CX25" s="639"/>
      <c r="CY25" s="640"/>
      <c r="CZ25" s="623">
        <v>15.4</v>
      </c>
      <c r="DA25" s="641"/>
      <c r="DB25" s="641"/>
      <c r="DC25" s="642"/>
      <c r="DD25" s="626">
        <v>642290</v>
      </c>
      <c r="DE25" s="639"/>
      <c r="DF25" s="639"/>
      <c r="DG25" s="639"/>
      <c r="DH25" s="639"/>
      <c r="DI25" s="639"/>
      <c r="DJ25" s="639"/>
      <c r="DK25" s="640"/>
      <c r="DL25" s="626">
        <v>626928</v>
      </c>
      <c r="DM25" s="639"/>
      <c r="DN25" s="639"/>
      <c r="DO25" s="639"/>
      <c r="DP25" s="639"/>
      <c r="DQ25" s="639"/>
      <c r="DR25" s="639"/>
      <c r="DS25" s="639"/>
      <c r="DT25" s="639"/>
      <c r="DU25" s="639"/>
      <c r="DV25" s="640"/>
      <c r="DW25" s="643">
        <v>21.9</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422568</v>
      </c>
      <c r="CS26" s="621"/>
      <c r="CT26" s="621"/>
      <c r="CU26" s="621"/>
      <c r="CV26" s="621"/>
      <c r="CW26" s="621"/>
      <c r="CX26" s="621"/>
      <c r="CY26" s="622"/>
      <c r="CZ26" s="623">
        <v>9.6</v>
      </c>
      <c r="DA26" s="641"/>
      <c r="DB26" s="641"/>
      <c r="DC26" s="642"/>
      <c r="DD26" s="626">
        <v>395745</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274619</v>
      </c>
      <c r="S27" s="621"/>
      <c r="T27" s="621"/>
      <c r="U27" s="621"/>
      <c r="V27" s="621"/>
      <c r="W27" s="621"/>
      <c r="X27" s="621"/>
      <c r="Y27" s="622"/>
      <c r="Z27" s="673">
        <v>5.8</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250699</v>
      </c>
      <c r="BH27" s="621"/>
      <c r="BI27" s="621"/>
      <c r="BJ27" s="621"/>
      <c r="BK27" s="621"/>
      <c r="BL27" s="621"/>
      <c r="BM27" s="621"/>
      <c r="BN27" s="622"/>
      <c r="BO27" s="673">
        <v>100</v>
      </c>
      <c r="BP27" s="673"/>
      <c r="BQ27" s="673"/>
      <c r="BR27" s="673"/>
      <c r="BS27" s="626">
        <v>2006</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206381</v>
      </c>
      <c r="CS27" s="639"/>
      <c r="CT27" s="639"/>
      <c r="CU27" s="639"/>
      <c r="CV27" s="639"/>
      <c r="CW27" s="639"/>
      <c r="CX27" s="639"/>
      <c r="CY27" s="640"/>
      <c r="CZ27" s="623">
        <v>4.7</v>
      </c>
      <c r="DA27" s="641"/>
      <c r="DB27" s="641"/>
      <c r="DC27" s="642"/>
      <c r="DD27" s="626">
        <v>46670</v>
      </c>
      <c r="DE27" s="639"/>
      <c r="DF27" s="639"/>
      <c r="DG27" s="639"/>
      <c r="DH27" s="639"/>
      <c r="DI27" s="639"/>
      <c r="DJ27" s="639"/>
      <c r="DK27" s="640"/>
      <c r="DL27" s="626">
        <v>15764</v>
      </c>
      <c r="DM27" s="639"/>
      <c r="DN27" s="639"/>
      <c r="DO27" s="639"/>
      <c r="DP27" s="639"/>
      <c r="DQ27" s="639"/>
      <c r="DR27" s="639"/>
      <c r="DS27" s="639"/>
      <c r="DT27" s="639"/>
      <c r="DU27" s="639"/>
      <c r="DV27" s="640"/>
      <c r="DW27" s="643">
        <v>0.6</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71957</v>
      </c>
      <c r="S28" s="621"/>
      <c r="T28" s="621"/>
      <c r="U28" s="621"/>
      <c r="V28" s="621"/>
      <c r="W28" s="621"/>
      <c r="X28" s="621"/>
      <c r="Y28" s="622"/>
      <c r="Z28" s="673">
        <v>1.5</v>
      </c>
      <c r="AA28" s="673"/>
      <c r="AB28" s="673"/>
      <c r="AC28" s="673"/>
      <c r="AD28" s="674">
        <v>12028</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423484</v>
      </c>
      <c r="CS28" s="621"/>
      <c r="CT28" s="621"/>
      <c r="CU28" s="621"/>
      <c r="CV28" s="621"/>
      <c r="CW28" s="621"/>
      <c r="CX28" s="621"/>
      <c r="CY28" s="622"/>
      <c r="CZ28" s="623">
        <v>9.6</v>
      </c>
      <c r="DA28" s="641"/>
      <c r="DB28" s="641"/>
      <c r="DC28" s="642"/>
      <c r="DD28" s="626">
        <v>395688</v>
      </c>
      <c r="DE28" s="621"/>
      <c r="DF28" s="621"/>
      <c r="DG28" s="621"/>
      <c r="DH28" s="621"/>
      <c r="DI28" s="621"/>
      <c r="DJ28" s="621"/>
      <c r="DK28" s="622"/>
      <c r="DL28" s="626">
        <v>395688</v>
      </c>
      <c r="DM28" s="621"/>
      <c r="DN28" s="621"/>
      <c r="DO28" s="621"/>
      <c r="DP28" s="621"/>
      <c r="DQ28" s="621"/>
      <c r="DR28" s="621"/>
      <c r="DS28" s="621"/>
      <c r="DT28" s="621"/>
      <c r="DU28" s="621"/>
      <c r="DV28" s="622"/>
      <c r="DW28" s="643">
        <v>13.8</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7597</v>
      </c>
      <c r="S29" s="621"/>
      <c r="T29" s="621"/>
      <c r="U29" s="621"/>
      <c r="V29" s="621"/>
      <c r="W29" s="621"/>
      <c r="X29" s="621"/>
      <c r="Y29" s="622"/>
      <c r="Z29" s="673">
        <v>0.2</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423462</v>
      </c>
      <c r="CS29" s="639"/>
      <c r="CT29" s="639"/>
      <c r="CU29" s="639"/>
      <c r="CV29" s="639"/>
      <c r="CW29" s="639"/>
      <c r="CX29" s="639"/>
      <c r="CY29" s="640"/>
      <c r="CZ29" s="623">
        <v>9.6</v>
      </c>
      <c r="DA29" s="641"/>
      <c r="DB29" s="641"/>
      <c r="DC29" s="642"/>
      <c r="DD29" s="626">
        <v>395666</v>
      </c>
      <c r="DE29" s="639"/>
      <c r="DF29" s="639"/>
      <c r="DG29" s="639"/>
      <c r="DH29" s="639"/>
      <c r="DI29" s="639"/>
      <c r="DJ29" s="639"/>
      <c r="DK29" s="640"/>
      <c r="DL29" s="626">
        <v>395666</v>
      </c>
      <c r="DM29" s="639"/>
      <c r="DN29" s="639"/>
      <c r="DO29" s="639"/>
      <c r="DP29" s="639"/>
      <c r="DQ29" s="639"/>
      <c r="DR29" s="639"/>
      <c r="DS29" s="639"/>
      <c r="DT29" s="639"/>
      <c r="DU29" s="639"/>
      <c r="DV29" s="640"/>
      <c r="DW29" s="643">
        <v>13.8</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103288</v>
      </c>
      <c r="S30" s="621"/>
      <c r="T30" s="621"/>
      <c r="U30" s="621"/>
      <c r="V30" s="621"/>
      <c r="W30" s="621"/>
      <c r="X30" s="621"/>
      <c r="Y30" s="622"/>
      <c r="Z30" s="673">
        <v>2.2000000000000002</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99.7</v>
      </c>
      <c r="BH30" s="687"/>
      <c r="BI30" s="687"/>
      <c r="BJ30" s="687"/>
      <c r="BK30" s="687"/>
      <c r="BL30" s="687"/>
      <c r="BM30" s="688">
        <v>99.2</v>
      </c>
      <c r="BN30" s="687"/>
      <c r="BO30" s="687"/>
      <c r="BP30" s="687"/>
      <c r="BQ30" s="689"/>
      <c r="BR30" s="686">
        <v>99.9</v>
      </c>
      <c r="BS30" s="687"/>
      <c r="BT30" s="687"/>
      <c r="BU30" s="687"/>
      <c r="BV30" s="687"/>
      <c r="BW30" s="687"/>
      <c r="BX30" s="688">
        <v>99.3</v>
      </c>
      <c r="BY30" s="687"/>
      <c r="BZ30" s="687"/>
      <c r="CA30" s="687"/>
      <c r="CB30" s="689"/>
      <c r="CD30" s="692"/>
      <c r="CE30" s="693"/>
      <c r="CF30" s="657" t="s">
        <v>292</v>
      </c>
      <c r="CG30" s="654"/>
      <c r="CH30" s="654"/>
      <c r="CI30" s="654"/>
      <c r="CJ30" s="654"/>
      <c r="CK30" s="654"/>
      <c r="CL30" s="654"/>
      <c r="CM30" s="654"/>
      <c r="CN30" s="654"/>
      <c r="CO30" s="654"/>
      <c r="CP30" s="654"/>
      <c r="CQ30" s="655"/>
      <c r="CR30" s="620">
        <v>380336</v>
      </c>
      <c r="CS30" s="621"/>
      <c r="CT30" s="621"/>
      <c r="CU30" s="621"/>
      <c r="CV30" s="621"/>
      <c r="CW30" s="621"/>
      <c r="CX30" s="621"/>
      <c r="CY30" s="622"/>
      <c r="CZ30" s="623">
        <v>8.6999999999999993</v>
      </c>
      <c r="DA30" s="641"/>
      <c r="DB30" s="641"/>
      <c r="DC30" s="642"/>
      <c r="DD30" s="626">
        <v>352540</v>
      </c>
      <c r="DE30" s="621"/>
      <c r="DF30" s="621"/>
      <c r="DG30" s="621"/>
      <c r="DH30" s="621"/>
      <c r="DI30" s="621"/>
      <c r="DJ30" s="621"/>
      <c r="DK30" s="622"/>
      <c r="DL30" s="626">
        <v>352540</v>
      </c>
      <c r="DM30" s="621"/>
      <c r="DN30" s="621"/>
      <c r="DO30" s="621"/>
      <c r="DP30" s="621"/>
      <c r="DQ30" s="621"/>
      <c r="DR30" s="621"/>
      <c r="DS30" s="621"/>
      <c r="DT30" s="621"/>
      <c r="DU30" s="621"/>
      <c r="DV30" s="622"/>
      <c r="DW30" s="643">
        <v>12.3</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389158</v>
      </c>
      <c r="S31" s="621"/>
      <c r="T31" s="621"/>
      <c r="U31" s="621"/>
      <c r="V31" s="621"/>
      <c r="W31" s="621"/>
      <c r="X31" s="621"/>
      <c r="Y31" s="622"/>
      <c r="Z31" s="673">
        <v>8.1999999999999993</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99.8</v>
      </c>
      <c r="BH31" s="639"/>
      <c r="BI31" s="639"/>
      <c r="BJ31" s="639"/>
      <c r="BK31" s="639"/>
      <c r="BL31" s="639"/>
      <c r="BM31" s="675">
        <v>99</v>
      </c>
      <c r="BN31" s="685"/>
      <c r="BO31" s="685"/>
      <c r="BP31" s="685"/>
      <c r="BQ31" s="649"/>
      <c r="BR31" s="684">
        <v>99.9</v>
      </c>
      <c r="BS31" s="639"/>
      <c r="BT31" s="639"/>
      <c r="BU31" s="639"/>
      <c r="BV31" s="639"/>
      <c r="BW31" s="639"/>
      <c r="BX31" s="675">
        <v>99</v>
      </c>
      <c r="BY31" s="685"/>
      <c r="BZ31" s="685"/>
      <c r="CA31" s="685"/>
      <c r="CB31" s="649"/>
      <c r="CD31" s="692"/>
      <c r="CE31" s="693"/>
      <c r="CF31" s="657" t="s">
        <v>296</v>
      </c>
      <c r="CG31" s="654"/>
      <c r="CH31" s="654"/>
      <c r="CI31" s="654"/>
      <c r="CJ31" s="654"/>
      <c r="CK31" s="654"/>
      <c r="CL31" s="654"/>
      <c r="CM31" s="654"/>
      <c r="CN31" s="654"/>
      <c r="CO31" s="654"/>
      <c r="CP31" s="654"/>
      <c r="CQ31" s="655"/>
      <c r="CR31" s="620">
        <v>43126</v>
      </c>
      <c r="CS31" s="639"/>
      <c r="CT31" s="639"/>
      <c r="CU31" s="639"/>
      <c r="CV31" s="639"/>
      <c r="CW31" s="639"/>
      <c r="CX31" s="639"/>
      <c r="CY31" s="640"/>
      <c r="CZ31" s="623">
        <v>1</v>
      </c>
      <c r="DA31" s="641"/>
      <c r="DB31" s="641"/>
      <c r="DC31" s="642"/>
      <c r="DD31" s="626">
        <v>43126</v>
      </c>
      <c r="DE31" s="639"/>
      <c r="DF31" s="639"/>
      <c r="DG31" s="639"/>
      <c r="DH31" s="639"/>
      <c r="DI31" s="639"/>
      <c r="DJ31" s="639"/>
      <c r="DK31" s="640"/>
      <c r="DL31" s="626">
        <v>43126</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69962</v>
      </c>
      <c r="S32" s="621"/>
      <c r="T32" s="621"/>
      <c r="U32" s="621"/>
      <c r="V32" s="621"/>
      <c r="W32" s="621"/>
      <c r="X32" s="621"/>
      <c r="Y32" s="622"/>
      <c r="Z32" s="673">
        <v>1.5</v>
      </c>
      <c r="AA32" s="673"/>
      <c r="AB32" s="673"/>
      <c r="AC32" s="673"/>
      <c r="AD32" s="674">
        <v>455</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99.6</v>
      </c>
      <c r="BH32" s="605"/>
      <c r="BI32" s="605"/>
      <c r="BJ32" s="605"/>
      <c r="BK32" s="605"/>
      <c r="BL32" s="605"/>
      <c r="BM32" s="668">
        <v>99.1</v>
      </c>
      <c r="BN32" s="605"/>
      <c r="BO32" s="605"/>
      <c r="BP32" s="605"/>
      <c r="BQ32" s="662"/>
      <c r="BR32" s="683">
        <v>99.9</v>
      </c>
      <c r="BS32" s="605"/>
      <c r="BT32" s="605"/>
      <c r="BU32" s="605"/>
      <c r="BV32" s="605"/>
      <c r="BW32" s="605"/>
      <c r="BX32" s="668">
        <v>99.5</v>
      </c>
      <c r="BY32" s="605"/>
      <c r="BZ32" s="605"/>
      <c r="CA32" s="605"/>
      <c r="CB32" s="662"/>
      <c r="CD32" s="694"/>
      <c r="CE32" s="695"/>
      <c r="CF32" s="657" t="s">
        <v>299</v>
      </c>
      <c r="CG32" s="654"/>
      <c r="CH32" s="654"/>
      <c r="CI32" s="654"/>
      <c r="CJ32" s="654"/>
      <c r="CK32" s="654"/>
      <c r="CL32" s="654"/>
      <c r="CM32" s="654"/>
      <c r="CN32" s="654"/>
      <c r="CO32" s="654"/>
      <c r="CP32" s="654"/>
      <c r="CQ32" s="655"/>
      <c r="CR32" s="620">
        <v>22</v>
      </c>
      <c r="CS32" s="621"/>
      <c r="CT32" s="621"/>
      <c r="CU32" s="621"/>
      <c r="CV32" s="621"/>
      <c r="CW32" s="621"/>
      <c r="CX32" s="621"/>
      <c r="CY32" s="622"/>
      <c r="CZ32" s="623">
        <v>0</v>
      </c>
      <c r="DA32" s="641"/>
      <c r="DB32" s="641"/>
      <c r="DC32" s="642"/>
      <c r="DD32" s="626">
        <v>22</v>
      </c>
      <c r="DE32" s="621"/>
      <c r="DF32" s="621"/>
      <c r="DG32" s="621"/>
      <c r="DH32" s="621"/>
      <c r="DI32" s="621"/>
      <c r="DJ32" s="621"/>
      <c r="DK32" s="622"/>
      <c r="DL32" s="626">
        <v>22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445805</v>
      </c>
      <c r="S33" s="621"/>
      <c r="T33" s="621"/>
      <c r="U33" s="621"/>
      <c r="V33" s="621"/>
      <c r="W33" s="621"/>
      <c r="X33" s="621"/>
      <c r="Y33" s="622"/>
      <c r="Z33" s="673">
        <v>9.4</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1963616</v>
      </c>
      <c r="CS33" s="639"/>
      <c r="CT33" s="639"/>
      <c r="CU33" s="639"/>
      <c r="CV33" s="639"/>
      <c r="CW33" s="639"/>
      <c r="CX33" s="639"/>
      <c r="CY33" s="640"/>
      <c r="CZ33" s="623">
        <v>44.7</v>
      </c>
      <c r="DA33" s="641"/>
      <c r="DB33" s="641"/>
      <c r="DC33" s="642"/>
      <c r="DD33" s="626">
        <v>1641713</v>
      </c>
      <c r="DE33" s="639"/>
      <c r="DF33" s="639"/>
      <c r="DG33" s="639"/>
      <c r="DH33" s="639"/>
      <c r="DI33" s="639"/>
      <c r="DJ33" s="639"/>
      <c r="DK33" s="640"/>
      <c r="DL33" s="626">
        <v>1149750</v>
      </c>
      <c r="DM33" s="639"/>
      <c r="DN33" s="639"/>
      <c r="DO33" s="639"/>
      <c r="DP33" s="639"/>
      <c r="DQ33" s="639"/>
      <c r="DR33" s="639"/>
      <c r="DS33" s="639"/>
      <c r="DT33" s="639"/>
      <c r="DU33" s="639"/>
      <c r="DV33" s="640"/>
      <c r="DW33" s="643">
        <v>40.200000000000003</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761775</v>
      </c>
      <c r="CS34" s="621"/>
      <c r="CT34" s="621"/>
      <c r="CU34" s="621"/>
      <c r="CV34" s="621"/>
      <c r="CW34" s="621"/>
      <c r="CX34" s="621"/>
      <c r="CY34" s="622"/>
      <c r="CZ34" s="623">
        <v>17.399999999999999</v>
      </c>
      <c r="DA34" s="641"/>
      <c r="DB34" s="641"/>
      <c r="DC34" s="642"/>
      <c r="DD34" s="626">
        <v>619727</v>
      </c>
      <c r="DE34" s="621"/>
      <c r="DF34" s="621"/>
      <c r="DG34" s="621"/>
      <c r="DH34" s="621"/>
      <c r="DI34" s="621"/>
      <c r="DJ34" s="621"/>
      <c r="DK34" s="622"/>
      <c r="DL34" s="626">
        <v>555215</v>
      </c>
      <c r="DM34" s="621"/>
      <c r="DN34" s="621"/>
      <c r="DO34" s="621"/>
      <c r="DP34" s="621"/>
      <c r="DQ34" s="621"/>
      <c r="DR34" s="621"/>
      <c r="DS34" s="621"/>
      <c r="DT34" s="621"/>
      <c r="DU34" s="621"/>
      <c r="DV34" s="622"/>
      <c r="DW34" s="643">
        <v>19.399999999999999</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100805</v>
      </c>
      <c r="S35" s="621"/>
      <c r="T35" s="621"/>
      <c r="U35" s="621"/>
      <c r="V35" s="621"/>
      <c r="W35" s="621"/>
      <c r="X35" s="621"/>
      <c r="Y35" s="622"/>
      <c r="Z35" s="673">
        <v>2.1</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473638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33749</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10490</v>
      </c>
      <c r="CS35" s="639"/>
      <c r="CT35" s="639"/>
      <c r="CU35" s="639"/>
      <c r="CV35" s="639"/>
      <c r="CW35" s="639"/>
      <c r="CX35" s="639"/>
      <c r="CY35" s="640"/>
      <c r="CZ35" s="623">
        <v>0.2</v>
      </c>
      <c r="DA35" s="641"/>
      <c r="DB35" s="641"/>
      <c r="DC35" s="642"/>
      <c r="DD35" s="626">
        <v>8879</v>
      </c>
      <c r="DE35" s="639"/>
      <c r="DF35" s="639"/>
      <c r="DG35" s="639"/>
      <c r="DH35" s="639"/>
      <c r="DI35" s="639"/>
      <c r="DJ35" s="639"/>
      <c r="DK35" s="640"/>
      <c r="DL35" s="626">
        <v>2402</v>
      </c>
      <c r="DM35" s="639"/>
      <c r="DN35" s="639"/>
      <c r="DO35" s="639"/>
      <c r="DP35" s="639"/>
      <c r="DQ35" s="639"/>
      <c r="DR35" s="639"/>
      <c r="DS35" s="639"/>
      <c r="DT35" s="639"/>
      <c r="DU35" s="639"/>
      <c r="DV35" s="640"/>
      <c r="DW35" s="643">
        <v>0.1</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4729133</v>
      </c>
      <c r="S36" s="661"/>
      <c r="T36" s="661"/>
      <c r="U36" s="661"/>
      <c r="V36" s="661"/>
      <c r="W36" s="661"/>
      <c r="X36" s="661"/>
      <c r="Y36" s="664"/>
      <c r="Z36" s="665">
        <v>100</v>
      </c>
      <c r="AA36" s="665"/>
      <c r="AB36" s="665"/>
      <c r="AC36" s="665"/>
      <c r="AD36" s="666">
        <v>2761916</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268624</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26442</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817412</v>
      </c>
      <c r="CS36" s="621"/>
      <c r="CT36" s="621"/>
      <c r="CU36" s="621"/>
      <c r="CV36" s="621"/>
      <c r="CW36" s="621"/>
      <c r="CX36" s="621"/>
      <c r="CY36" s="622"/>
      <c r="CZ36" s="623">
        <v>18.600000000000001</v>
      </c>
      <c r="DA36" s="641"/>
      <c r="DB36" s="641"/>
      <c r="DC36" s="642"/>
      <c r="DD36" s="626">
        <v>689446</v>
      </c>
      <c r="DE36" s="621"/>
      <c r="DF36" s="621"/>
      <c r="DG36" s="621"/>
      <c r="DH36" s="621"/>
      <c r="DI36" s="621"/>
      <c r="DJ36" s="621"/>
      <c r="DK36" s="622"/>
      <c r="DL36" s="626">
        <v>418905</v>
      </c>
      <c r="DM36" s="621"/>
      <c r="DN36" s="621"/>
      <c r="DO36" s="621"/>
      <c r="DP36" s="621"/>
      <c r="DQ36" s="621"/>
      <c r="DR36" s="621"/>
      <c r="DS36" s="621"/>
      <c r="DT36" s="621"/>
      <c r="DU36" s="621"/>
      <c r="DV36" s="622"/>
      <c r="DW36" s="643">
        <v>14.6</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86418</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413</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184466</v>
      </c>
      <c r="CS37" s="639"/>
      <c r="CT37" s="639"/>
      <c r="CU37" s="639"/>
      <c r="CV37" s="639"/>
      <c r="CW37" s="639"/>
      <c r="CX37" s="639"/>
      <c r="CY37" s="640"/>
      <c r="CZ37" s="623">
        <v>4.2</v>
      </c>
      <c r="DA37" s="641"/>
      <c r="DB37" s="641"/>
      <c r="DC37" s="642"/>
      <c r="DD37" s="626">
        <v>184397</v>
      </c>
      <c r="DE37" s="639"/>
      <c r="DF37" s="639"/>
      <c r="DG37" s="639"/>
      <c r="DH37" s="639"/>
      <c r="DI37" s="639"/>
      <c r="DJ37" s="639"/>
      <c r="DK37" s="640"/>
      <c r="DL37" s="626">
        <v>184397</v>
      </c>
      <c r="DM37" s="639"/>
      <c r="DN37" s="639"/>
      <c r="DO37" s="639"/>
      <c r="DP37" s="639"/>
      <c r="DQ37" s="639"/>
      <c r="DR37" s="639"/>
      <c r="DS37" s="639"/>
      <c r="DT37" s="639"/>
      <c r="DU37" s="639"/>
      <c r="DV37" s="640"/>
      <c r="DW37" s="643">
        <v>6.4</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4000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660</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205014</v>
      </c>
      <c r="CS38" s="621"/>
      <c r="CT38" s="621"/>
      <c r="CU38" s="621"/>
      <c r="CV38" s="621"/>
      <c r="CW38" s="621"/>
      <c r="CX38" s="621"/>
      <c r="CY38" s="622"/>
      <c r="CZ38" s="623">
        <v>4.7</v>
      </c>
      <c r="DA38" s="641"/>
      <c r="DB38" s="641"/>
      <c r="DC38" s="642"/>
      <c r="DD38" s="626">
        <v>178399</v>
      </c>
      <c r="DE38" s="621"/>
      <c r="DF38" s="621"/>
      <c r="DG38" s="621"/>
      <c r="DH38" s="621"/>
      <c r="DI38" s="621"/>
      <c r="DJ38" s="621"/>
      <c r="DK38" s="622"/>
      <c r="DL38" s="626">
        <v>157966</v>
      </c>
      <c r="DM38" s="621"/>
      <c r="DN38" s="621"/>
      <c r="DO38" s="621"/>
      <c r="DP38" s="621"/>
      <c r="DQ38" s="621"/>
      <c r="DR38" s="621"/>
      <c r="DS38" s="621"/>
      <c r="DT38" s="621"/>
      <c r="DU38" s="621"/>
      <c r="DV38" s="622"/>
      <c r="DW38" s="643">
        <v>5.5</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99</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142662</v>
      </c>
      <c r="CS39" s="639"/>
      <c r="CT39" s="639"/>
      <c r="CU39" s="639"/>
      <c r="CV39" s="639"/>
      <c r="CW39" s="639"/>
      <c r="CX39" s="639"/>
      <c r="CY39" s="640"/>
      <c r="CZ39" s="623">
        <v>3.3</v>
      </c>
      <c r="DA39" s="641"/>
      <c r="DB39" s="641"/>
      <c r="DC39" s="642"/>
      <c r="DD39" s="626">
        <v>130000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40118</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136</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26263</v>
      </c>
      <c r="CS40" s="621"/>
      <c r="CT40" s="621"/>
      <c r="CU40" s="621"/>
      <c r="CV40" s="621"/>
      <c r="CW40" s="621"/>
      <c r="CX40" s="621"/>
      <c r="CY40" s="622"/>
      <c r="CZ40" s="623">
        <v>0.6</v>
      </c>
      <c r="DA40" s="641"/>
      <c r="DB40" s="641"/>
      <c r="DC40" s="642"/>
      <c r="DD40" s="626">
        <v>15262</v>
      </c>
      <c r="DE40" s="621"/>
      <c r="DF40" s="621"/>
      <c r="DG40" s="621"/>
      <c r="DH40" s="621"/>
      <c r="DI40" s="621"/>
      <c r="DJ40" s="621"/>
      <c r="DK40" s="622"/>
      <c r="DL40" s="626">
        <v>15262</v>
      </c>
      <c r="DM40" s="621"/>
      <c r="DN40" s="621"/>
      <c r="DO40" s="621"/>
      <c r="DP40" s="621"/>
      <c r="DQ40" s="621"/>
      <c r="DR40" s="621"/>
      <c r="DS40" s="621"/>
      <c r="DT40" s="621"/>
      <c r="DU40" s="621"/>
      <c r="DV40" s="622"/>
      <c r="DW40" s="643">
        <v>0.5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74478</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318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1120093</v>
      </c>
      <c r="CS42" s="621"/>
      <c r="CT42" s="621"/>
      <c r="CU42" s="621"/>
      <c r="CV42" s="621"/>
      <c r="CW42" s="621"/>
      <c r="CX42" s="621"/>
      <c r="CY42" s="622"/>
      <c r="CZ42" s="623">
        <v>25.5</v>
      </c>
      <c r="DA42" s="624"/>
      <c r="DB42" s="624"/>
      <c r="DC42" s="625"/>
      <c r="DD42" s="626">
        <v>447022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t="s">
        <v>111</v>
      </c>
      <c r="CS43" s="639"/>
      <c r="CT43" s="639"/>
      <c r="CU43" s="639"/>
      <c r="CV43" s="639"/>
      <c r="CW43" s="639"/>
      <c r="CX43" s="639"/>
      <c r="CY43" s="640"/>
      <c r="CZ43" s="623" t="s">
        <v>111</v>
      </c>
      <c r="DA43" s="641"/>
      <c r="DB43" s="641"/>
      <c r="DC43" s="642"/>
      <c r="DD43" s="626" t="s">
        <v>111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1110373</v>
      </c>
      <c r="CS44" s="621"/>
      <c r="CT44" s="621"/>
      <c r="CU44" s="621"/>
      <c r="CV44" s="621"/>
      <c r="CW44" s="621"/>
      <c r="CX44" s="621"/>
      <c r="CY44" s="622"/>
      <c r="CZ44" s="623">
        <v>25.3</v>
      </c>
      <c r="DA44" s="624"/>
      <c r="DB44" s="624"/>
      <c r="DC44" s="625"/>
      <c r="DD44" s="626">
        <v>441102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589723</v>
      </c>
      <c r="CS45" s="639"/>
      <c r="CT45" s="639"/>
      <c r="CU45" s="639"/>
      <c r="CV45" s="639"/>
      <c r="CW45" s="639"/>
      <c r="CX45" s="639"/>
      <c r="CY45" s="640"/>
      <c r="CZ45" s="623">
        <v>13.4</v>
      </c>
      <c r="DA45" s="641"/>
      <c r="DB45" s="641"/>
      <c r="DC45" s="642"/>
      <c r="DD45" s="626">
        <v>130558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502239</v>
      </c>
      <c r="CS46" s="621"/>
      <c r="CT46" s="621"/>
      <c r="CU46" s="621"/>
      <c r="CV46" s="621"/>
      <c r="CW46" s="621"/>
      <c r="CX46" s="621"/>
      <c r="CY46" s="622"/>
      <c r="CZ46" s="623">
        <v>11.4</v>
      </c>
      <c r="DA46" s="624"/>
      <c r="DB46" s="624"/>
      <c r="DC46" s="625"/>
      <c r="DD46" s="626">
        <v>302431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9720</v>
      </c>
      <c r="CS47" s="639"/>
      <c r="CT47" s="639"/>
      <c r="CU47" s="639"/>
      <c r="CV47" s="639"/>
      <c r="CW47" s="639"/>
      <c r="CX47" s="639"/>
      <c r="CY47" s="640"/>
      <c r="CZ47" s="623">
        <v>0.2</v>
      </c>
      <c r="DA47" s="641"/>
      <c r="DB47" s="641"/>
      <c r="DC47" s="642"/>
      <c r="DD47" s="626">
        <v>5920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4388826</v>
      </c>
      <c r="CS49" s="605"/>
      <c r="CT49" s="605"/>
      <c r="CU49" s="605"/>
      <c r="CV49" s="605"/>
      <c r="CW49" s="605"/>
      <c r="CX49" s="605"/>
      <c r="CY49" s="606"/>
      <c r="CZ49" s="607">
        <v>100</v>
      </c>
      <c r="DA49" s="608"/>
      <c r="DB49" s="608"/>
      <c r="DC49" s="609"/>
      <c r="DD49" s="610">
        <v>3173383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election activeCell="AA39" sqref="AA39:AE3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344</v>
      </c>
      <c r="DK2" s="1139"/>
      <c r="DL2" s="1139"/>
      <c r="DM2" s="1139"/>
      <c r="DN2" s="1139"/>
      <c r="DO2" s="1140"/>
      <c r="DP2" s="202"/>
      <c r="DQ2" s="1138" t="s">
        <v>345</v>
      </c>
      <c r="DR2" s="1139"/>
      <c r="DS2" s="1139"/>
      <c r="DT2" s="1139"/>
      <c r="DU2" s="1139"/>
      <c r="DV2" s="1139"/>
      <c r="DW2" s="1139"/>
      <c r="DX2" s="1139"/>
      <c r="DY2" s="1139"/>
      <c r="DZ2" s="1140"/>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346</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1"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6" t="s">
        <v>362</v>
      </c>
      <c r="DH5" s="1127"/>
      <c r="DI5" s="1127"/>
      <c r="DJ5" s="1127"/>
      <c r="DK5" s="1128"/>
      <c r="DL5" s="1126" t="s">
        <v>363</v>
      </c>
      <c r="DM5" s="1127"/>
      <c r="DN5" s="1127"/>
      <c r="DO5" s="1127"/>
      <c r="DP5" s="1128"/>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x14ac:dyDescent="0.15">
      <c r="A7" s="211">
        <v>1</v>
      </c>
      <c r="B7" s="1078" t="s">
        <v>365</v>
      </c>
      <c r="C7" s="1079"/>
      <c r="D7" s="1079"/>
      <c r="E7" s="1079"/>
      <c r="F7" s="1079"/>
      <c r="G7" s="1079"/>
      <c r="H7" s="1079"/>
      <c r="I7" s="1079"/>
      <c r="J7" s="1079"/>
      <c r="K7" s="1079"/>
      <c r="L7" s="1079"/>
      <c r="M7" s="1079"/>
      <c r="N7" s="1079"/>
      <c r="O7" s="1079"/>
      <c r="P7" s="1080"/>
      <c r="Q7" s="1132">
        <v>4728</v>
      </c>
      <c r="R7" s="1133"/>
      <c r="S7" s="1133"/>
      <c r="T7" s="1133"/>
      <c r="U7" s="1133"/>
      <c r="V7" s="1133">
        <v>4388</v>
      </c>
      <c r="W7" s="1133"/>
      <c r="X7" s="1133"/>
      <c r="Y7" s="1133"/>
      <c r="Z7" s="1133"/>
      <c r="AA7" s="1133">
        <v>340</v>
      </c>
      <c r="AB7" s="1133"/>
      <c r="AC7" s="1133"/>
      <c r="AD7" s="1133"/>
      <c r="AE7" s="1134"/>
      <c r="AF7" s="1135">
        <v>257</v>
      </c>
      <c r="AG7" s="1136"/>
      <c r="AH7" s="1136"/>
      <c r="AI7" s="1136"/>
      <c r="AJ7" s="1137"/>
      <c r="AK7" s="1119">
        <v>103</v>
      </c>
      <c r="AL7" s="1120"/>
      <c r="AM7" s="1120"/>
      <c r="AN7" s="1120"/>
      <c r="AO7" s="1120"/>
      <c r="AP7" s="1120">
        <v>5460</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533</v>
      </c>
      <c r="BT7" s="1124"/>
      <c r="BU7" s="1124"/>
      <c r="BV7" s="1124"/>
      <c r="BW7" s="1124"/>
      <c r="BX7" s="1124"/>
      <c r="BY7" s="1124"/>
      <c r="BZ7" s="1124"/>
      <c r="CA7" s="1124"/>
      <c r="CB7" s="1124"/>
      <c r="CC7" s="1124"/>
      <c r="CD7" s="1124"/>
      <c r="CE7" s="1124"/>
      <c r="CF7" s="1124"/>
      <c r="CG7" s="1125"/>
      <c r="CH7" s="1116">
        <v>0</v>
      </c>
      <c r="CI7" s="1117"/>
      <c r="CJ7" s="1117"/>
      <c r="CK7" s="1117"/>
      <c r="CL7" s="1118"/>
      <c r="CM7" s="1116">
        <v>18</v>
      </c>
      <c r="CN7" s="1117"/>
      <c r="CO7" s="1117"/>
      <c r="CP7" s="1117"/>
      <c r="CQ7" s="1118"/>
      <c r="CR7" s="1116">
        <v>20</v>
      </c>
      <c r="CS7" s="1117"/>
      <c r="CT7" s="1117"/>
      <c r="CU7" s="1117"/>
      <c r="CV7" s="1118"/>
      <c r="CW7" s="1116" t="s">
        <v>532</v>
      </c>
      <c r="CX7" s="1117"/>
      <c r="CY7" s="1117"/>
      <c r="CZ7" s="1117"/>
      <c r="DA7" s="1118"/>
      <c r="DB7" s="1116" t="s">
        <v>532</v>
      </c>
      <c r="DC7" s="1117"/>
      <c r="DD7" s="1117"/>
      <c r="DE7" s="1117"/>
      <c r="DF7" s="1118"/>
      <c r="DG7" s="1116" t="s">
        <v>532</v>
      </c>
      <c r="DH7" s="1117"/>
      <c r="DI7" s="1117"/>
      <c r="DJ7" s="1117"/>
      <c r="DK7" s="1118"/>
      <c r="DL7" s="1116" t="s">
        <v>532</v>
      </c>
      <c r="DM7" s="1117"/>
      <c r="DN7" s="1117"/>
      <c r="DO7" s="1117"/>
      <c r="DP7" s="1118"/>
      <c r="DQ7" s="1116" t="s">
        <v>532</v>
      </c>
      <c r="DR7" s="1117"/>
      <c r="DS7" s="1117"/>
      <c r="DT7" s="1117"/>
      <c r="DU7" s="1118"/>
      <c r="DV7" s="1143"/>
      <c r="DW7" s="1144"/>
      <c r="DX7" s="1144"/>
      <c r="DY7" s="1144"/>
      <c r="DZ7" s="1145"/>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4"/>
      <c r="AL8" s="1115"/>
      <c r="AM8" s="1115"/>
      <c r="AN8" s="1115"/>
      <c r="AO8" s="1115"/>
      <c r="AP8" s="1115"/>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t="s">
        <v>534</v>
      </c>
      <c r="BT8" s="1044"/>
      <c r="BU8" s="1044"/>
      <c r="BV8" s="1044"/>
      <c r="BW8" s="1044"/>
      <c r="BX8" s="1044"/>
      <c r="BY8" s="1044"/>
      <c r="BZ8" s="1044"/>
      <c r="CA8" s="1044"/>
      <c r="CB8" s="1044"/>
      <c r="CC8" s="1044"/>
      <c r="CD8" s="1044"/>
      <c r="CE8" s="1044"/>
      <c r="CF8" s="1044"/>
      <c r="CG8" s="1045"/>
      <c r="CH8" s="1018">
        <v>4</v>
      </c>
      <c r="CI8" s="1019"/>
      <c r="CJ8" s="1019"/>
      <c r="CK8" s="1019"/>
      <c r="CL8" s="1020"/>
      <c r="CM8" s="1018">
        <v>36</v>
      </c>
      <c r="CN8" s="1019"/>
      <c r="CO8" s="1019"/>
      <c r="CP8" s="1019"/>
      <c r="CQ8" s="1020"/>
      <c r="CR8" s="1018">
        <v>10</v>
      </c>
      <c r="CS8" s="1019"/>
      <c r="CT8" s="1019"/>
      <c r="CU8" s="1019"/>
      <c r="CV8" s="1020"/>
      <c r="CW8" s="1018" t="s">
        <v>532</v>
      </c>
      <c r="CX8" s="1019"/>
      <c r="CY8" s="1019"/>
      <c r="CZ8" s="1019"/>
      <c r="DA8" s="1020"/>
      <c r="DB8" s="1018" t="s">
        <v>532</v>
      </c>
      <c r="DC8" s="1019"/>
      <c r="DD8" s="1019"/>
      <c r="DE8" s="1019"/>
      <c r="DF8" s="1020"/>
      <c r="DG8" s="1018" t="s">
        <v>532</v>
      </c>
      <c r="DH8" s="1019"/>
      <c r="DI8" s="1019"/>
      <c r="DJ8" s="1019"/>
      <c r="DK8" s="1020"/>
      <c r="DL8" s="1018" t="s">
        <v>532</v>
      </c>
      <c r="DM8" s="1019"/>
      <c r="DN8" s="1019"/>
      <c r="DO8" s="1019"/>
      <c r="DP8" s="1020"/>
      <c r="DQ8" s="1018" t="s">
        <v>532</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48"/>
      <c r="AG22" s="1049"/>
      <c r="AH22" s="1049"/>
      <c r="AI22" s="1049"/>
      <c r="AJ22" s="1050"/>
      <c r="AK22" s="1105"/>
      <c r="AL22" s="1106"/>
      <c r="AM22" s="1106"/>
      <c r="AN22" s="1106"/>
      <c r="AO22" s="1106"/>
      <c r="AP22" s="1106"/>
      <c r="AQ22" s="1106"/>
      <c r="AR22" s="1106"/>
      <c r="AS22" s="1106"/>
      <c r="AT22" s="1106"/>
      <c r="AU22" s="1107"/>
      <c r="AV22" s="1107"/>
      <c r="AW22" s="1107"/>
      <c r="AX22" s="1107"/>
      <c r="AY22" s="1108"/>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6"/>
      <c r="R23" s="1097"/>
      <c r="S23" s="1097"/>
      <c r="T23" s="1097"/>
      <c r="U23" s="1097"/>
      <c r="V23" s="1097"/>
      <c r="W23" s="1097"/>
      <c r="X23" s="1097"/>
      <c r="Y23" s="1097"/>
      <c r="Z23" s="1097"/>
      <c r="AA23" s="1097"/>
      <c r="AB23" s="1097"/>
      <c r="AC23" s="1097"/>
      <c r="AD23" s="1097"/>
      <c r="AE23" s="1098"/>
      <c r="AF23" s="1099">
        <v>257</v>
      </c>
      <c r="AG23" s="1097"/>
      <c r="AH23" s="1097"/>
      <c r="AI23" s="1097"/>
      <c r="AJ23" s="1100"/>
      <c r="AK23" s="1101"/>
      <c r="AL23" s="1102"/>
      <c r="AM23" s="1102"/>
      <c r="AN23" s="1102"/>
      <c r="AO23" s="1102"/>
      <c r="AP23" s="1097"/>
      <c r="AQ23" s="1097"/>
      <c r="AR23" s="1097"/>
      <c r="AS23" s="1097"/>
      <c r="AT23" s="1097"/>
      <c r="AU23" s="1103"/>
      <c r="AV23" s="1103"/>
      <c r="AW23" s="1103"/>
      <c r="AX23" s="1103"/>
      <c r="AY23" s="1104"/>
      <c r="AZ23" s="1093" t="s">
        <v>111</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2" t="s">
        <v>369</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1" t="s">
        <v>370</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7" t="s">
        <v>374</v>
      </c>
      <c r="AG26" s="1037"/>
      <c r="AH26" s="1037"/>
      <c r="AI26" s="1037"/>
      <c r="AJ26" s="1088"/>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8" t="s">
        <v>379</v>
      </c>
      <c r="C28" s="1079"/>
      <c r="D28" s="1079"/>
      <c r="E28" s="1079"/>
      <c r="F28" s="1079"/>
      <c r="G28" s="1079"/>
      <c r="H28" s="1079"/>
      <c r="I28" s="1079"/>
      <c r="J28" s="1079"/>
      <c r="K28" s="1079"/>
      <c r="L28" s="1079"/>
      <c r="M28" s="1079"/>
      <c r="N28" s="1079"/>
      <c r="O28" s="1079"/>
      <c r="P28" s="1080"/>
      <c r="Q28" s="1081">
        <v>407</v>
      </c>
      <c r="R28" s="1082"/>
      <c r="S28" s="1082"/>
      <c r="T28" s="1082"/>
      <c r="U28" s="1082"/>
      <c r="V28" s="1082">
        <v>373</v>
      </c>
      <c r="W28" s="1082"/>
      <c r="X28" s="1082"/>
      <c r="Y28" s="1082"/>
      <c r="Z28" s="1082"/>
      <c r="AA28" s="1082">
        <v>34</v>
      </c>
      <c r="AB28" s="1082"/>
      <c r="AC28" s="1082"/>
      <c r="AD28" s="1082"/>
      <c r="AE28" s="1083"/>
      <c r="AF28" s="1084">
        <v>34</v>
      </c>
      <c r="AG28" s="1082"/>
      <c r="AH28" s="1082"/>
      <c r="AI28" s="1082"/>
      <c r="AJ28" s="1085"/>
      <c r="AK28" s="1086">
        <v>40</v>
      </c>
      <c r="AL28" s="1075"/>
      <c r="AM28" s="1075"/>
      <c r="AN28" s="1075"/>
      <c r="AO28" s="1075"/>
      <c r="AP28" s="1075" t="s">
        <v>532</v>
      </c>
      <c r="AQ28" s="1075"/>
      <c r="AR28" s="1075"/>
      <c r="AS28" s="1075"/>
      <c r="AT28" s="1075"/>
      <c r="AU28" s="1075" t="s">
        <v>532</v>
      </c>
      <c r="AV28" s="1075"/>
      <c r="AW28" s="1075"/>
      <c r="AX28" s="1075"/>
      <c r="AY28" s="1075"/>
      <c r="AZ28" s="1071" t="s">
        <v>532</v>
      </c>
      <c r="BA28" s="1071"/>
      <c r="BB28" s="1071"/>
      <c r="BC28" s="1071"/>
      <c r="BD28" s="1071"/>
      <c r="BE28" s="1076"/>
      <c r="BF28" s="1076"/>
      <c r="BG28" s="1076"/>
      <c r="BH28" s="1076"/>
      <c r="BI28" s="1077"/>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358</v>
      </c>
      <c r="R29" s="1073"/>
      <c r="S29" s="1073"/>
      <c r="T29" s="1073"/>
      <c r="U29" s="1073"/>
      <c r="V29" s="1073">
        <v>349</v>
      </c>
      <c r="W29" s="1073"/>
      <c r="X29" s="1073"/>
      <c r="Y29" s="1073"/>
      <c r="Z29" s="1073"/>
      <c r="AA29" s="1073">
        <v>9</v>
      </c>
      <c r="AB29" s="1073"/>
      <c r="AC29" s="1073"/>
      <c r="AD29" s="1073"/>
      <c r="AE29" s="1074"/>
      <c r="AF29" s="1048">
        <v>9</v>
      </c>
      <c r="AG29" s="1049"/>
      <c r="AH29" s="1049"/>
      <c r="AI29" s="1049"/>
      <c r="AJ29" s="1050"/>
      <c r="AK29" s="1009">
        <v>54</v>
      </c>
      <c r="AL29" s="1000"/>
      <c r="AM29" s="1000"/>
      <c r="AN29" s="1000"/>
      <c r="AO29" s="1000"/>
      <c r="AP29" s="1000" t="s">
        <v>532</v>
      </c>
      <c r="AQ29" s="1000"/>
      <c r="AR29" s="1000"/>
      <c r="AS29" s="1000"/>
      <c r="AT29" s="1000"/>
      <c r="AU29" s="1000" t="s">
        <v>532</v>
      </c>
      <c r="AV29" s="1000"/>
      <c r="AW29" s="1000"/>
      <c r="AX29" s="1000"/>
      <c r="AY29" s="1000"/>
      <c r="AZ29" s="1071" t="s">
        <v>532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46</v>
      </c>
      <c r="R30" s="1073"/>
      <c r="S30" s="1073"/>
      <c r="T30" s="1073"/>
      <c r="U30" s="1073"/>
      <c r="V30" s="1073">
        <v>46</v>
      </c>
      <c r="W30" s="1073"/>
      <c r="X30" s="1073"/>
      <c r="Y30" s="1073"/>
      <c r="Z30" s="1073"/>
      <c r="AA30" s="1073">
        <v>0</v>
      </c>
      <c r="AB30" s="1073"/>
      <c r="AC30" s="1073"/>
      <c r="AD30" s="1073"/>
      <c r="AE30" s="1074"/>
      <c r="AF30" s="1048">
        <v>0</v>
      </c>
      <c r="AG30" s="1049"/>
      <c r="AH30" s="1049"/>
      <c r="AI30" s="1049"/>
      <c r="AJ30" s="1050"/>
      <c r="AK30" s="1009">
        <v>20</v>
      </c>
      <c r="AL30" s="1000"/>
      <c r="AM30" s="1000"/>
      <c r="AN30" s="1000"/>
      <c r="AO30" s="1000"/>
      <c r="AP30" s="1000" t="s">
        <v>532</v>
      </c>
      <c r="AQ30" s="1000"/>
      <c r="AR30" s="1000"/>
      <c r="AS30" s="1000"/>
      <c r="AT30" s="1000"/>
      <c r="AU30" s="1000" t="s">
        <v>532</v>
      </c>
      <c r="AV30" s="1000"/>
      <c r="AW30" s="1000"/>
      <c r="AX30" s="1000"/>
      <c r="AY30" s="1000"/>
      <c r="AZ30" s="1071" t="s">
        <v>532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629</v>
      </c>
      <c r="R31" s="1073"/>
      <c r="S31" s="1073"/>
      <c r="T31" s="1073"/>
      <c r="U31" s="1073"/>
      <c r="V31" s="1073">
        <v>665</v>
      </c>
      <c r="W31" s="1073"/>
      <c r="X31" s="1073"/>
      <c r="Y31" s="1073"/>
      <c r="Z31" s="1073"/>
      <c r="AA31" s="1073">
        <v>-36</v>
      </c>
      <c r="AB31" s="1073"/>
      <c r="AC31" s="1073"/>
      <c r="AD31" s="1073"/>
      <c r="AE31" s="1074"/>
      <c r="AF31" s="1048">
        <v>255</v>
      </c>
      <c r="AG31" s="1049"/>
      <c r="AH31" s="1049"/>
      <c r="AI31" s="1049"/>
      <c r="AJ31" s="1050"/>
      <c r="AK31" s="1009">
        <v>268</v>
      </c>
      <c r="AL31" s="1000"/>
      <c r="AM31" s="1000"/>
      <c r="AN31" s="1000"/>
      <c r="AO31" s="1000"/>
      <c r="AP31" s="1000">
        <v>148</v>
      </c>
      <c r="AQ31" s="1000"/>
      <c r="AR31" s="1000"/>
      <c r="AS31" s="1000"/>
      <c r="AT31" s="1000"/>
      <c r="AU31" s="1000">
        <v>10</v>
      </c>
      <c r="AV31" s="1000"/>
      <c r="AW31" s="1000"/>
      <c r="AX31" s="1000"/>
      <c r="AY31" s="1000"/>
      <c r="AZ31" s="1071" t="s">
        <v>532</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89</v>
      </c>
      <c r="R32" s="1073"/>
      <c r="S32" s="1073"/>
      <c r="T32" s="1073"/>
      <c r="U32" s="1073"/>
      <c r="V32" s="1073">
        <v>85</v>
      </c>
      <c r="W32" s="1073"/>
      <c r="X32" s="1073"/>
      <c r="Y32" s="1073"/>
      <c r="Z32" s="1073"/>
      <c r="AA32" s="1073">
        <v>4</v>
      </c>
      <c r="AB32" s="1073"/>
      <c r="AC32" s="1073"/>
      <c r="AD32" s="1073"/>
      <c r="AE32" s="1074"/>
      <c r="AF32" s="1048">
        <v>4</v>
      </c>
      <c r="AG32" s="1049"/>
      <c r="AH32" s="1049"/>
      <c r="AI32" s="1049"/>
      <c r="AJ32" s="1050"/>
      <c r="AK32" s="1009">
        <v>4</v>
      </c>
      <c r="AL32" s="1000"/>
      <c r="AM32" s="1000"/>
      <c r="AN32" s="1000"/>
      <c r="AO32" s="1000"/>
      <c r="AP32" s="1000">
        <v>268</v>
      </c>
      <c r="AQ32" s="1000"/>
      <c r="AR32" s="1000"/>
      <c r="AS32" s="1000"/>
      <c r="AT32" s="1000"/>
      <c r="AU32" s="1000" t="s">
        <v>532</v>
      </c>
      <c r="AV32" s="1000"/>
      <c r="AW32" s="1000"/>
      <c r="AX32" s="1000"/>
      <c r="AY32" s="1000"/>
      <c r="AZ32" s="1071" t="s">
        <v>532</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152</v>
      </c>
      <c r="R33" s="1073"/>
      <c r="S33" s="1073"/>
      <c r="T33" s="1073"/>
      <c r="U33" s="1073"/>
      <c r="V33" s="1073">
        <v>149</v>
      </c>
      <c r="W33" s="1073"/>
      <c r="X33" s="1073"/>
      <c r="Y33" s="1073"/>
      <c r="Z33" s="1073"/>
      <c r="AA33" s="1073">
        <v>3</v>
      </c>
      <c r="AB33" s="1073"/>
      <c r="AC33" s="1073"/>
      <c r="AD33" s="1073"/>
      <c r="AE33" s="1074"/>
      <c r="AF33" s="1048">
        <v>3</v>
      </c>
      <c r="AG33" s="1049"/>
      <c r="AH33" s="1049"/>
      <c r="AI33" s="1049"/>
      <c r="AJ33" s="1050"/>
      <c r="AK33" s="1009">
        <v>86</v>
      </c>
      <c r="AL33" s="1000"/>
      <c r="AM33" s="1000"/>
      <c r="AN33" s="1000"/>
      <c r="AO33" s="1000"/>
      <c r="AP33" s="1000">
        <v>718</v>
      </c>
      <c r="AQ33" s="1000"/>
      <c r="AR33" s="1000"/>
      <c r="AS33" s="1000"/>
      <c r="AT33" s="1000"/>
      <c r="AU33" s="1000" t="s">
        <v>532</v>
      </c>
      <c r="AV33" s="1000"/>
      <c r="AW33" s="1000"/>
      <c r="AX33" s="1000"/>
      <c r="AY33" s="1000"/>
      <c r="AZ33" s="1071" t="s">
        <v>532</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306</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391</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c r="C68" s="1015"/>
      <c r="D68" s="1015"/>
      <c r="E68" s="1015"/>
      <c r="F68" s="1015"/>
      <c r="G68" s="1015"/>
      <c r="H68" s="1015"/>
      <c r="I68" s="1015"/>
      <c r="J68" s="1015"/>
      <c r="K68" s="1015"/>
      <c r="L68" s="1015"/>
      <c r="M68" s="1015"/>
      <c r="N68" s="1015"/>
      <c r="O68" s="1015"/>
      <c r="P68" s="1016"/>
      <c r="Q68" s="1017"/>
      <c r="R68" s="1011"/>
      <c r="S68" s="1011"/>
      <c r="T68" s="1011"/>
      <c r="U68" s="1011"/>
      <c r="V68" s="1011"/>
      <c r="W68" s="1011"/>
      <c r="X68" s="1011"/>
      <c r="Y68" s="1011"/>
      <c r="Z68" s="1011"/>
      <c r="AA68" s="1011"/>
      <c r="AB68" s="1011"/>
      <c r="AC68" s="1011"/>
      <c r="AD68" s="1011"/>
      <c r="AE68" s="1011"/>
      <c r="AF68" s="1011"/>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c r="C69" s="1004"/>
      <c r="D69" s="1004"/>
      <c r="E69" s="1004"/>
      <c r="F69" s="1004"/>
      <c r="G69" s="1004"/>
      <c r="H69" s="1004"/>
      <c r="I69" s="1004"/>
      <c r="J69" s="1004"/>
      <c r="K69" s="1004"/>
      <c r="L69" s="1004"/>
      <c r="M69" s="1004"/>
      <c r="N69" s="1004"/>
      <c r="O69" s="1004"/>
      <c r="P69" s="1005"/>
      <c r="Q69" s="1006"/>
      <c r="R69" s="1000"/>
      <c r="S69" s="1000"/>
      <c r="T69" s="1000"/>
      <c r="U69" s="1000"/>
      <c r="V69" s="1000"/>
      <c r="W69" s="1000"/>
      <c r="X69" s="1000"/>
      <c r="Y69" s="1000"/>
      <c r="Z69" s="1000"/>
      <c r="AA69" s="1000"/>
      <c r="AB69" s="1000"/>
      <c r="AC69" s="1000"/>
      <c r="AD69" s="1000"/>
      <c r="AE69" s="1000"/>
      <c r="AF69" s="1000"/>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c r="C70" s="1004"/>
      <c r="D70" s="1004"/>
      <c r="E70" s="1004"/>
      <c r="F70" s="1004"/>
      <c r="G70" s="1004"/>
      <c r="H70" s="1004"/>
      <c r="I70" s="1004"/>
      <c r="J70" s="1004"/>
      <c r="K70" s="1004"/>
      <c r="L70" s="1004"/>
      <c r="M70" s="1004"/>
      <c r="N70" s="1004"/>
      <c r="O70" s="1004"/>
      <c r="P70" s="1005"/>
      <c r="Q70" s="1006"/>
      <c r="R70" s="1000"/>
      <c r="S70" s="1000"/>
      <c r="T70" s="1000"/>
      <c r="U70" s="1000"/>
      <c r="V70" s="1000"/>
      <c r="W70" s="1000"/>
      <c r="X70" s="1000"/>
      <c r="Y70" s="1000"/>
      <c r="Z70" s="1000"/>
      <c r="AA70" s="1000"/>
      <c r="AB70" s="1000"/>
      <c r="AC70" s="1000"/>
      <c r="AD70" s="1000"/>
      <c r="AE70" s="1000"/>
      <c r="AF70" s="1000"/>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447577</v>
      </c>
      <c r="AB110" s="916"/>
      <c r="AC110" s="916"/>
      <c r="AD110" s="916"/>
      <c r="AE110" s="917"/>
      <c r="AF110" s="918">
        <v>430532</v>
      </c>
      <c r="AG110" s="916"/>
      <c r="AH110" s="916"/>
      <c r="AI110" s="916"/>
      <c r="AJ110" s="917"/>
      <c r="AK110" s="918">
        <v>423462</v>
      </c>
      <c r="AL110" s="916"/>
      <c r="AM110" s="916"/>
      <c r="AN110" s="916"/>
      <c r="AO110" s="917"/>
      <c r="AP110" s="919">
        <v>17.5</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5151378</v>
      </c>
      <c r="BR110" s="863"/>
      <c r="BS110" s="863"/>
      <c r="BT110" s="863"/>
      <c r="BU110" s="863"/>
      <c r="BV110" s="863">
        <v>5394041</v>
      </c>
      <c r="BW110" s="863"/>
      <c r="BX110" s="863"/>
      <c r="BY110" s="863"/>
      <c r="BZ110" s="863"/>
      <c r="CA110" s="863">
        <v>5459510</v>
      </c>
      <c r="CB110" s="863"/>
      <c r="CC110" s="863"/>
      <c r="CD110" s="863"/>
      <c r="CE110" s="863"/>
      <c r="CF110" s="887">
        <v>225.8</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46467</v>
      </c>
      <c r="BR111" s="835"/>
      <c r="BS111" s="835"/>
      <c r="BT111" s="835"/>
      <c r="BU111" s="835"/>
      <c r="BV111" s="835">
        <v>20233</v>
      </c>
      <c r="BW111" s="835"/>
      <c r="BX111" s="835"/>
      <c r="BY111" s="835"/>
      <c r="BZ111" s="835"/>
      <c r="CA111" s="835" t="s">
        <v>111</v>
      </c>
      <c r="CB111" s="835"/>
      <c r="CC111" s="835"/>
      <c r="CD111" s="835"/>
      <c r="CE111" s="835"/>
      <c r="CF111" s="896" t="s">
        <v>111</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902647</v>
      </c>
      <c r="BR112" s="835"/>
      <c r="BS112" s="835"/>
      <c r="BT112" s="835"/>
      <c r="BU112" s="835"/>
      <c r="BV112" s="835">
        <v>862956</v>
      </c>
      <c r="BW112" s="835"/>
      <c r="BX112" s="835"/>
      <c r="BY112" s="835"/>
      <c r="BZ112" s="835"/>
      <c r="CA112" s="835">
        <v>810256</v>
      </c>
      <c r="CB112" s="835"/>
      <c r="CC112" s="835"/>
      <c r="CD112" s="835"/>
      <c r="CE112" s="835"/>
      <c r="CF112" s="896">
        <v>33.5</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19555</v>
      </c>
      <c r="DH112" s="835"/>
      <c r="DI112" s="835"/>
      <c r="DJ112" s="835"/>
      <c r="DK112" s="835"/>
      <c r="DL112" s="835">
        <v>9778</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110278</v>
      </c>
      <c r="AB113" s="944"/>
      <c r="AC113" s="944"/>
      <c r="AD113" s="944"/>
      <c r="AE113" s="945"/>
      <c r="AF113" s="946">
        <v>98325</v>
      </c>
      <c r="AG113" s="944"/>
      <c r="AH113" s="944"/>
      <c r="AI113" s="944"/>
      <c r="AJ113" s="945"/>
      <c r="AK113" s="946">
        <v>90656</v>
      </c>
      <c r="AL113" s="944"/>
      <c r="AM113" s="944"/>
      <c r="AN113" s="944"/>
      <c r="AO113" s="945"/>
      <c r="AP113" s="947">
        <v>3.7</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213459</v>
      </c>
      <c r="BR113" s="835"/>
      <c r="BS113" s="835"/>
      <c r="BT113" s="835"/>
      <c r="BU113" s="835"/>
      <c r="BV113" s="835">
        <v>207019</v>
      </c>
      <c r="BW113" s="835"/>
      <c r="BX113" s="835"/>
      <c r="BY113" s="835"/>
      <c r="BZ113" s="835"/>
      <c r="CA113" s="835">
        <v>190387</v>
      </c>
      <c r="CB113" s="835"/>
      <c r="CC113" s="835"/>
      <c r="CD113" s="835"/>
      <c r="CE113" s="835"/>
      <c r="CF113" s="896">
        <v>7.9</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709683</v>
      </c>
      <c r="BR114" s="835"/>
      <c r="BS114" s="835"/>
      <c r="BT114" s="835"/>
      <c r="BU114" s="835"/>
      <c r="BV114" s="835">
        <v>723464</v>
      </c>
      <c r="BW114" s="835"/>
      <c r="BX114" s="835"/>
      <c r="BY114" s="835"/>
      <c r="BZ114" s="835"/>
      <c r="CA114" s="835">
        <v>723287</v>
      </c>
      <c r="CB114" s="835"/>
      <c r="CC114" s="835"/>
      <c r="CD114" s="835"/>
      <c r="CE114" s="835"/>
      <c r="CF114" s="896">
        <v>29.9</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35771</v>
      </c>
      <c r="AB115" s="944"/>
      <c r="AC115" s="944"/>
      <c r="AD115" s="944"/>
      <c r="AE115" s="945"/>
      <c r="AF115" s="946">
        <v>29245</v>
      </c>
      <c r="AG115" s="944"/>
      <c r="AH115" s="944"/>
      <c r="AI115" s="944"/>
      <c r="AJ115" s="945"/>
      <c r="AK115" s="946">
        <v>21474</v>
      </c>
      <c r="AL115" s="944"/>
      <c r="AM115" s="944"/>
      <c r="AN115" s="944"/>
      <c r="AO115" s="945"/>
      <c r="AP115" s="947">
        <v>0.9</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31</v>
      </c>
      <c r="AB116" s="798"/>
      <c r="AC116" s="798"/>
      <c r="AD116" s="798"/>
      <c r="AE116" s="799"/>
      <c r="AF116" s="800">
        <v>46</v>
      </c>
      <c r="AG116" s="798"/>
      <c r="AH116" s="798"/>
      <c r="AI116" s="798"/>
      <c r="AJ116" s="799"/>
      <c r="AK116" s="800">
        <v>22</v>
      </c>
      <c r="AL116" s="798"/>
      <c r="AM116" s="798"/>
      <c r="AN116" s="798"/>
      <c r="AO116" s="799"/>
      <c r="AP116" s="845">
        <v>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26912</v>
      </c>
      <c r="DH116" s="798"/>
      <c r="DI116" s="798"/>
      <c r="DJ116" s="798"/>
      <c r="DK116" s="799"/>
      <c r="DL116" s="800">
        <v>10455</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593657</v>
      </c>
      <c r="AB117" s="930"/>
      <c r="AC117" s="930"/>
      <c r="AD117" s="930"/>
      <c r="AE117" s="931"/>
      <c r="AF117" s="932">
        <v>558148</v>
      </c>
      <c r="AG117" s="930"/>
      <c r="AH117" s="930"/>
      <c r="AI117" s="930"/>
      <c r="AJ117" s="931"/>
      <c r="AK117" s="932">
        <v>535614</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432</v>
      </c>
      <c r="BP119" s="899"/>
      <c r="BQ119" s="903">
        <v>7023634</v>
      </c>
      <c r="BR119" s="866"/>
      <c r="BS119" s="866"/>
      <c r="BT119" s="866"/>
      <c r="BU119" s="866"/>
      <c r="BV119" s="866">
        <v>7207713</v>
      </c>
      <c r="BW119" s="866"/>
      <c r="BX119" s="866"/>
      <c r="BY119" s="866"/>
      <c r="BZ119" s="866"/>
      <c r="CA119" s="866">
        <v>7183440</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3609890</v>
      </c>
      <c r="BR120" s="863"/>
      <c r="BS120" s="863"/>
      <c r="BT120" s="863"/>
      <c r="BU120" s="863"/>
      <c r="BV120" s="863">
        <v>3742629</v>
      </c>
      <c r="BW120" s="863"/>
      <c r="BX120" s="863"/>
      <c r="BY120" s="863"/>
      <c r="BZ120" s="863"/>
      <c r="CA120" s="863">
        <v>3784352</v>
      </c>
      <c r="CB120" s="863"/>
      <c r="CC120" s="863"/>
      <c r="CD120" s="863"/>
      <c r="CE120" s="863"/>
      <c r="CF120" s="887">
        <v>156.5</v>
      </c>
      <c r="CG120" s="888"/>
      <c r="CH120" s="888"/>
      <c r="CI120" s="888"/>
      <c r="CJ120" s="888"/>
      <c r="CK120" s="889" t="s">
        <v>436</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832991</v>
      </c>
      <c r="DH120" s="863"/>
      <c r="DI120" s="863"/>
      <c r="DJ120" s="863"/>
      <c r="DK120" s="863"/>
      <c r="DL120" s="863">
        <v>773430</v>
      </c>
      <c r="DM120" s="863"/>
      <c r="DN120" s="863"/>
      <c r="DO120" s="863"/>
      <c r="DP120" s="863"/>
      <c r="DQ120" s="863">
        <v>717980</v>
      </c>
      <c r="DR120" s="863"/>
      <c r="DS120" s="863"/>
      <c r="DT120" s="863"/>
      <c r="DU120" s="863"/>
      <c r="DV120" s="864">
        <v>29.7</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13389</v>
      </c>
      <c r="AB121" s="798"/>
      <c r="AC121" s="798"/>
      <c r="AD121" s="798"/>
      <c r="AE121" s="799"/>
      <c r="AF121" s="800">
        <v>9989</v>
      </c>
      <c r="AG121" s="798"/>
      <c r="AH121" s="798"/>
      <c r="AI121" s="798"/>
      <c r="AJ121" s="799"/>
      <c r="AK121" s="800">
        <v>9563</v>
      </c>
      <c r="AL121" s="798"/>
      <c r="AM121" s="798"/>
      <c r="AN121" s="798"/>
      <c r="AO121" s="799"/>
      <c r="AP121" s="845">
        <v>0.4</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232070</v>
      </c>
      <c r="BR121" s="835"/>
      <c r="BS121" s="835"/>
      <c r="BT121" s="835"/>
      <c r="BU121" s="835"/>
      <c r="BV121" s="835">
        <v>235088</v>
      </c>
      <c r="BW121" s="835"/>
      <c r="BX121" s="835"/>
      <c r="BY121" s="835"/>
      <c r="BZ121" s="835"/>
      <c r="CA121" s="835">
        <v>270261</v>
      </c>
      <c r="CB121" s="835"/>
      <c r="CC121" s="835"/>
      <c r="CD121" s="835"/>
      <c r="CE121" s="835"/>
      <c r="CF121" s="896">
        <v>11.2</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69656</v>
      </c>
      <c r="DH121" s="835"/>
      <c r="DI121" s="835"/>
      <c r="DJ121" s="835"/>
      <c r="DK121" s="835"/>
      <c r="DL121" s="835">
        <v>89526</v>
      </c>
      <c r="DM121" s="835"/>
      <c r="DN121" s="835"/>
      <c r="DO121" s="835"/>
      <c r="DP121" s="835"/>
      <c r="DQ121" s="835">
        <v>92276</v>
      </c>
      <c r="DR121" s="835"/>
      <c r="DS121" s="835"/>
      <c r="DT121" s="835"/>
      <c r="DU121" s="835"/>
      <c r="DV121" s="812">
        <v>3.8</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4379744</v>
      </c>
      <c r="BR122" s="866"/>
      <c r="BS122" s="866"/>
      <c r="BT122" s="866"/>
      <c r="BU122" s="866"/>
      <c r="BV122" s="866">
        <v>5302771</v>
      </c>
      <c r="BW122" s="866"/>
      <c r="BX122" s="866"/>
      <c r="BY122" s="866"/>
      <c r="BZ122" s="866"/>
      <c r="CA122" s="866">
        <v>4481332</v>
      </c>
      <c r="CB122" s="866"/>
      <c r="CC122" s="866"/>
      <c r="CD122" s="866"/>
      <c r="CE122" s="866"/>
      <c r="CF122" s="867">
        <v>185.3</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16950</v>
      </c>
      <c r="AB123" s="798"/>
      <c r="AC123" s="798"/>
      <c r="AD123" s="798"/>
      <c r="AE123" s="799"/>
      <c r="AF123" s="800">
        <v>16457</v>
      </c>
      <c r="AG123" s="798"/>
      <c r="AH123" s="798"/>
      <c r="AI123" s="798"/>
      <c r="AJ123" s="799"/>
      <c r="AK123" s="800">
        <v>10455</v>
      </c>
      <c r="AL123" s="798"/>
      <c r="AM123" s="798"/>
      <c r="AN123" s="798"/>
      <c r="AO123" s="799"/>
      <c r="AP123" s="845">
        <v>0.4</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440</v>
      </c>
      <c r="BP123" s="899"/>
      <c r="BQ123" s="853">
        <v>8221704</v>
      </c>
      <c r="BR123" s="854"/>
      <c r="BS123" s="854"/>
      <c r="BT123" s="854"/>
      <c r="BU123" s="854"/>
      <c r="BV123" s="854">
        <v>9280488</v>
      </c>
      <c r="BW123" s="854"/>
      <c r="BX123" s="854"/>
      <c r="BY123" s="854"/>
      <c r="BZ123" s="854"/>
      <c r="CA123" s="854">
        <v>8535945</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2376</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3056</v>
      </c>
      <c r="AB127" s="798"/>
      <c r="AC127" s="798"/>
      <c r="AD127" s="798"/>
      <c r="AE127" s="799"/>
      <c r="AF127" s="800">
        <v>2799</v>
      </c>
      <c r="AG127" s="798"/>
      <c r="AH127" s="798"/>
      <c r="AI127" s="798"/>
      <c r="AJ127" s="799"/>
      <c r="AK127" s="800">
        <v>1456</v>
      </c>
      <c r="AL127" s="798"/>
      <c r="AM127" s="798"/>
      <c r="AN127" s="798"/>
      <c r="AO127" s="799"/>
      <c r="AP127" s="845">
        <v>0.1</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26469</v>
      </c>
      <c r="AB128" s="819"/>
      <c r="AC128" s="819"/>
      <c r="AD128" s="819"/>
      <c r="AE128" s="820"/>
      <c r="AF128" s="821">
        <v>32787</v>
      </c>
      <c r="AG128" s="819"/>
      <c r="AH128" s="819"/>
      <c r="AI128" s="819"/>
      <c r="AJ128" s="820"/>
      <c r="AK128" s="821">
        <v>27796</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2806600</v>
      </c>
      <c r="AB129" s="798"/>
      <c r="AC129" s="798"/>
      <c r="AD129" s="798"/>
      <c r="AE129" s="799"/>
      <c r="AF129" s="800">
        <v>2901593</v>
      </c>
      <c r="AG129" s="798"/>
      <c r="AH129" s="798"/>
      <c r="AI129" s="798"/>
      <c r="AJ129" s="799"/>
      <c r="AK129" s="800">
        <v>2837810</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405315</v>
      </c>
      <c r="AB130" s="798"/>
      <c r="AC130" s="798"/>
      <c r="AD130" s="798"/>
      <c r="AE130" s="799"/>
      <c r="AF130" s="800">
        <v>413902</v>
      </c>
      <c r="AG130" s="798"/>
      <c r="AH130" s="798"/>
      <c r="AI130" s="798"/>
      <c r="AJ130" s="799"/>
      <c r="AK130" s="800">
        <v>419510</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4.9000000000000004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2401285</v>
      </c>
      <c r="AB131" s="781"/>
      <c r="AC131" s="781"/>
      <c r="AD131" s="781"/>
      <c r="AE131" s="782"/>
      <c r="AF131" s="783">
        <v>2487691</v>
      </c>
      <c r="AG131" s="781"/>
      <c r="AH131" s="781"/>
      <c r="AI131" s="781"/>
      <c r="AJ131" s="782"/>
      <c r="AK131" s="783">
        <v>2418300</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6.7410990369999997</v>
      </c>
      <c r="AB132" s="761"/>
      <c r="AC132" s="761"/>
      <c r="AD132" s="761"/>
      <c r="AE132" s="762"/>
      <c r="AF132" s="763">
        <v>4.4804197950000004</v>
      </c>
      <c r="AG132" s="761"/>
      <c r="AH132" s="761"/>
      <c r="AI132" s="761"/>
      <c r="AJ132" s="762"/>
      <c r="AK132" s="763">
        <v>3.6516561219999999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6.7</v>
      </c>
      <c r="AB133" s="740"/>
      <c r="AC133" s="740"/>
      <c r="AD133" s="740"/>
      <c r="AE133" s="741"/>
      <c r="AF133" s="739">
        <v>5.7</v>
      </c>
      <c r="AG133" s="740"/>
      <c r="AH133" s="740"/>
      <c r="AI133" s="740"/>
      <c r="AJ133" s="741"/>
      <c r="AK133" s="739">
        <v>4.9000000000000004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29"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43"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4"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1" t="s">
        <v>468</v>
      </c>
      <c r="L7" s="256"/>
      <c r="M7" s="257" t="s">
        <v>469</v>
      </c>
      <c r="N7" s="258"/>
    </row>
    <row r="8" spans="1:16" x14ac:dyDescent="0.15">
      <c r="A8" s="250"/>
      <c r="B8" s="246"/>
      <c r="C8" s="246"/>
      <c r="D8" s="246"/>
      <c r="E8" s="246"/>
      <c r="F8" s="246"/>
      <c r="G8" s="259"/>
      <c r="H8" s="260"/>
      <c r="I8" s="260"/>
      <c r="J8" s="261"/>
      <c r="K8" s="1152"/>
      <c r="L8" s="262" t="s">
        <v>470</v>
      </c>
      <c r="M8" s="263" t="s">
        <v>471</v>
      </c>
      <c r="N8" s="264" t="s">
        <v>472</v>
      </c>
    </row>
    <row r="9" spans="1:16" x14ac:dyDescent="0.15">
      <c r="A9" s="250"/>
      <c r="B9" s="246"/>
      <c r="C9" s="246"/>
      <c r="D9" s="246"/>
      <c r="E9" s="246"/>
      <c r="F9" s="246"/>
      <c r="G9" s="1165" t="s">
        <v>473</v>
      </c>
      <c r="H9" s="1166"/>
      <c r="I9" s="1166"/>
      <c r="J9" s="1167"/>
      <c r="K9" s="265">
        <v>675252</v>
      </c>
      <c r="L9" s="266">
        <v>247254</v>
      </c>
      <c r="M9" s="267">
        <v>189696</v>
      </c>
      <c r="N9" s="268">
        <v>30.3</v>
      </c>
    </row>
    <row r="10" spans="1:16" x14ac:dyDescent="0.15">
      <c r="A10" s="250"/>
      <c r="B10" s="246"/>
      <c r="C10" s="246"/>
      <c r="D10" s="246"/>
      <c r="E10" s="246"/>
      <c r="F10" s="246"/>
      <c r="G10" s="1165" t="s">
        <v>474</v>
      </c>
      <c r="H10" s="1166"/>
      <c r="I10" s="1166"/>
      <c r="J10" s="1167"/>
      <c r="K10" s="269">
        <v>144015</v>
      </c>
      <c r="L10" s="270">
        <v>52733</v>
      </c>
      <c r="M10" s="271">
        <v>21936</v>
      </c>
      <c r="N10" s="272">
        <v>140.4</v>
      </c>
    </row>
    <row r="11" spans="1:16" ht="13.5" customHeight="1" x14ac:dyDescent="0.15">
      <c r="A11" s="250"/>
      <c r="B11" s="246"/>
      <c r="C11" s="246"/>
      <c r="D11" s="246"/>
      <c r="E11" s="246"/>
      <c r="F11" s="246"/>
      <c r="G11" s="1165" t="s">
        <v>475</v>
      </c>
      <c r="H11" s="1166"/>
      <c r="I11" s="1166"/>
      <c r="J11" s="1167"/>
      <c r="K11" s="269">
        <v>107972</v>
      </c>
      <c r="L11" s="270">
        <v>39536</v>
      </c>
      <c r="M11" s="271">
        <v>29437</v>
      </c>
      <c r="N11" s="272">
        <v>34.299999999999997</v>
      </c>
    </row>
    <row r="12" spans="1:16" ht="13.5" customHeight="1" x14ac:dyDescent="0.15">
      <c r="A12" s="250"/>
      <c r="B12" s="246"/>
      <c r="C12" s="246"/>
      <c r="D12" s="246"/>
      <c r="E12" s="246"/>
      <c r="F12" s="246"/>
      <c r="G12" s="1165" t="s">
        <v>476</v>
      </c>
      <c r="H12" s="1166"/>
      <c r="I12" s="1166"/>
      <c r="J12" s="1167"/>
      <c r="K12" s="269">
        <v>38331</v>
      </c>
      <c r="L12" s="270">
        <v>14036</v>
      </c>
      <c r="M12" s="271">
        <v>3160</v>
      </c>
      <c r="N12" s="272">
        <v>344.2</v>
      </c>
    </row>
    <row r="13" spans="1:16" ht="13.5" customHeight="1" x14ac:dyDescent="0.15">
      <c r="A13" s="250"/>
      <c r="B13" s="246"/>
      <c r="C13" s="246"/>
      <c r="D13" s="246"/>
      <c r="E13" s="246"/>
      <c r="F13" s="246"/>
      <c r="G13" s="1165" t="s">
        <v>477</v>
      </c>
      <c r="H13" s="1166"/>
      <c r="I13" s="1166"/>
      <c r="J13" s="1167"/>
      <c r="K13" s="269" t="s">
        <v>478</v>
      </c>
      <c r="L13" s="270" t="s">
        <v>478</v>
      </c>
      <c r="M13" s="271" t="s">
        <v>478</v>
      </c>
      <c r="N13" s="272" t="s">
        <v>478</v>
      </c>
    </row>
    <row r="14" spans="1:16" ht="13.5" customHeight="1" x14ac:dyDescent="0.15">
      <c r="A14" s="250"/>
      <c r="B14" s="246"/>
      <c r="C14" s="246"/>
      <c r="D14" s="246"/>
      <c r="E14" s="246"/>
      <c r="F14" s="246"/>
      <c r="G14" s="1165" t="s">
        <v>479</v>
      </c>
      <c r="H14" s="1166"/>
      <c r="I14" s="1166"/>
      <c r="J14" s="1167"/>
      <c r="K14" s="269">
        <v>20433</v>
      </c>
      <c r="L14" s="270">
        <v>7482</v>
      </c>
      <c r="M14" s="271">
        <v>9091</v>
      </c>
      <c r="N14" s="272">
        <v>-17.7</v>
      </c>
    </row>
    <row r="15" spans="1:16" ht="13.5" customHeight="1" x14ac:dyDescent="0.15">
      <c r="A15" s="250"/>
      <c r="B15" s="246"/>
      <c r="C15" s="246"/>
      <c r="D15" s="246"/>
      <c r="E15" s="246"/>
      <c r="F15" s="246"/>
      <c r="G15" s="1165" t="s">
        <v>480</v>
      </c>
      <c r="H15" s="1166"/>
      <c r="I15" s="1166"/>
      <c r="J15" s="1167"/>
      <c r="K15" s="269" t="s">
        <v>478</v>
      </c>
      <c r="L15" s="270" t="s">
        <v>478</v>
      </c>
      <c r="M15" s="271">
        <v>4470</v>
      </c>
      <c r="N15" s="272" t="s">
        <v>478</v>
      </c>
    </row>
    <row r="16" spans="1:16" x14ac:dyDescent="0.15">
      <c r="A16" s="250"/>
      <c r="B16" s="246"/>
      <c r="C16" s="246"/>
      <c r="D16" s="246"/>
      <c r="E16" s="246"/>
      <c r="F16" s="246"/>
      <c r="G16" s="1168" t="s">
        <v>481</v>
      </c>
      <c r="H16" s="1169"/>
      <c r="I16" s="1169"/>
      <c r="J16" s="1170"/>
      <c r="K16" s="270">
        <v>-59433</v>
      </c>
      <c r="L16" s="270">
        <v>-21762</v>
      </c>
      <c r="M16" s="271">
        <v>-19414</v>
      </c>
      <c r="N16" s="272">
        <v>12.1</v>
      </c>
    </row>
    <row r="17" spans="1:16" x14ac:dyDescent="0.15">
      <c r="A17" s="250"/>
      <c r="B17" s="246"/>
      <c r="C17" s="246"/>
      <c r="D17" s="246"/>
      <c r="E17" s="246"/>
      <c r="F17" s="246"/>
      <c r="G17" s="1168" t="s">
        <v>170</v>
      </c>
      <c r="H17" s="1169"/>
      <c r="I17" s="1169"/>
      <c r="J17" s="1170"/>
      <c r="K17" s="270">
        <v>926570</v>
      </c>
      <c r="L17" s="270">
        <v>339279</v>
      </c>
      <c r="M17" s="271">
        <v>238376</v>
      </c>
      <c r="N17" s="272">
        <v>42.3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2" t="s">
        <v>486</v>
      </c>
      <c r="H21" s="1163"/>
      <c r="I21" s="1163"/>
      <c r="J21" s="1164"/>
      <c r="K21" s="282">
        <v>27.1</v>
      </c>
      <c r="L21" s="283">
        <v>21.75</v>
      </c>
      <c r="M21" s="284">
        <v>5.35</v>
      </c>
      <c r="N21" s="251"/>
      <c r="O21" s="285"/>
      <c r="P21" s="281"/>
    </row>
    <row r="22" spans="1:16" s="286" customFormat="1" x14ac:dyDescent="0.15">
      <c r="A22" s="281"/>
      <c r="B22" s="251"/>
      <c r="C22" s="251"/>
      <c r="D22" s="251"/>
      <c r="E22" s="251"/>
      <c r="F22" s="251"/>
      <c r="G22" s="1162" t="s">
        <v>487</v>
      </c>
      <c r="H22" s="1163"/>
      <c r="I22" s="1163"/>
      <c r="J22" s="1164"/>
      <c r="K22" s="287">
        <v>96.4</v>
      </c>
      <c r="L22" s="288">
        <v>95.2</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1" t="s">
        <v>468</v>
      </c>
      <c r="L30" s="256"/>
      <c r="M30" s="257" t="s">
        <v>469</v>
      </c>
      <c r="N30" s="258"/>
    </row>
    <row r="31" spans="1:16" x14ac:dyDescent="0.15">
      <c r="A31" s="250"/>
      <c r="B31" s="246"/>
      <c r="C31" s="246"/>
      <c r="D31" s="246"/>
      <c r="E31" s="246"/>
      <c r="F31" s="246"/>
      <c r="G31" s="259"/>
      <c r="H31" s="260"/>
      <c r="I31" s="260"/>
      <c r="J31" s="261"/>
      <c r="K31" s="1152"/>
      <c r="L31" s="262" t="s">
        <v>470</v>
      </c>
      <c r="M31" s="263" t="s">
        <v>471</v>
      </c>
      <c r="N31" s="264" t="s">
        <v>472</v>
      </c>
    </row>
    <row r="32" spans="1:16" ht="27" customHeight="1" x14ac:dyDescent="0.15">
      <c r="A32" s="250"/>
      <c r="B32" s="246"/>
      <c r="C32" s="246"/>
      <c r="D32" s="246"/>
      <c r="E32" s="246"/>
      <c r="F32" s="246"/>
      <c r="G32" s="1153" t="s">
        <v>491</v>
      </c>
      <c r="H32" s="1154"/>
      <c r="I32" s="1154"/>
      <c r="J32" s="1155"/>
      <c r="K32" s="296">
        <v>423462</v>
      </c>
      <c r="L32" s="296">
        <v>155057</v>
      </c>
      <c r="M32" s="297">
        <v>139853</v>
      </c>
      <c r="N32" s="298">
        <v>10.9</v>
      </c>
    </row>
    <row r="33" spans="1:16" ht="13.5" customHeight="1" x14ac:dyDescent="0.15">
      <c r="A33" s="250"/>
      <c r="B33" s="246"/>
      <c r="C33" s="246"/>
      <c r="D33" s="246"/>
      <c r="E33" s="246"/>
      <c r="F33" s="246"/>
      <c r="G33" s="1153" t="s">
        <v>492</v>
      </c>
      <c r="H33" s="1154"/>
      <c r="I33" s="1154"/>
      <c r="J33" s="1155"/>
      <c r="K33" s="296" t="s">
        <v>478</v>
      </c>
      <c r="L33" s="296" t="s">
        <v>478</v>
      </c>
      <c r="M33" s="297" t="s">
        <v>478</v>
      </c>
      <c r="N33" s="298" t="s">
        <v>478</v>
      </c>
    </row>
    <row r="34" spans="1:16" ht="27" customHeight="1" x14ac:dyDescent="0.15">
      <c r="A34" s="250"/>
      <c r="B34" s="246"/>
      <c r="C34" s="246"/>
      <c r="D34" s="246"/>
      <c r="E34" s="246"/>
      <c r="F34" s="246"/>
      <c r="G34" s="1153" t="s">
        <v>493</v>
      </c>
      <c r="H34" s="1154"/>
      <c r="I34" s="1154"/>
      <c r="J34" s="1155"/>
      <c r="K34" s="296" t="s">
        <v>478</v>
      </c>
      <c r="L34" s="296" t="s">
        <v>478</v>
      </c>
      <c r="M34" s="297">
        <v>4</v>
      </c>
      <c r="N34" s="298" t="s">
        <v>478</v>
      </c>
    </row>
    <row r="35" spans="1:16" ht="27" customHeight="1" x14ac:dyDescent="0.15">
      <c r="A35" s="250"/>
      <c r="B35" s="246"/>
      <c r="C35" s="246"/>
      <c r="D35" s="246"/>
      <c r="E35" s="246"/>
      <c r="F35" s="246"/>
      <c r="G35" s="1153" t="s">
        <v>494</v>
      </c>
      <c r="H35" s="1154"/>
      <c r="I35" s="1154"/>
      <c r="J35" s="1155"/>
      <c r="K35" s="296">
        <v>90656</v>
      </c>
      <c r="L35" s="296">
        <v>33195</v>
      </c>
      <c r="M35" s="297">
        <v>31890</v>
      </c>
      <c r="N35" s="298">
        <v>4.0999999999999996</v>
      </c>
    </row>
    <row r="36" spans="1:16" ht="27" customHeight="1" x14ac:dyDescent="0.15">
      <c r="A36" s="250"/>
      <c r="B36" s="246"/>
      <c r="C36" s="246"/>
      <c r="D36" s="246"/>
      <c r="E36" s="246"/>
      <c r="F36" s="246"/>
      <c r="G36" s="1153" t="s">
        <v>495</v>
      </c>
      <c r="H36" s="1154"/>
      <c r="I36" s="1154"/>
      <c r="J36" s="1155"/>
      <c r="K36" s="296" t="s">
        <v>478</v>
      </c>
      <c r="L36" s="296" t="s">
        <v>478</v>
      </c>
      <c r="M36" s="297">
        <v>5316</v>
      </c>
      <c r="N36" s="298" t="s">
        <v>478</v>
      </c>
    </row>
    <row r="37" spans="1:16" ht="13.5" customHeight="1" x14ac:dyDescent="0.15">
      <c r="A37" s="250"/>
      <c r="B37" s="246"/>
      <c r="C37" s="246"/>
      <c r="D37" s="246"/>
      <c r="E37" s="246"/>
      <c r="F37" s="246"/>
      <c r="G37" s="1153" t="s">
        <v>496</v>
      </c>
      <c r="H37" s="1154"/>
      <c r="I37" s="1154"/>
      <c r="J37" s="1155"/>
      <c r="K37" s="296">
        <v>21474</v>
      </c>
      <c r="L37" s="296">
        <v>7863</v>
      </c>
      <c r="M37" s="297">
        <v>1757</v>
      </c>
      <c r="N37" s="298">
        <v>347.5</v>
      </c>
    </row>
    <row r="38" spans="1:16" ht="27" customHeight="1" x14ac:dyDescent="0.15">
      <c r="A38" s="250"/>
      <c r="B38" s="246"/>
      <c r="C38" s="246"/>
      <c r="D38" s="246"/>
      <c r="E38" s="246"/>
      <c r="F38" s="246"/>
      <c r="G38" s="1156" t="s">
        <v>497</v>
      </c>
      <c r="H38" s="1157"/>
      <c r="I38" s="1157"/>
      <c r="J38" s="1158"/>
      <c r="K38" s="299">
        <v>22</v>
      </c>
      <c r="L38" s="299">
        <v>8</v>
      </c>
      <c r="M38" s="300">
        <v>42</v>
      </c>
      <c r="N38" s="301">
        <v>-81</v>
      </c>
      <c r="O38" s="295"/>
    </row>
    <row r="39" spans="1:16" x14ac:dyDescent="0.15">
      <c r="A39" s="250"/>
      <c r="B39" s="246"/>
      <c r="C39" s="246"/>
      <c r="D39" s="246"/>
      <c r="E39" s="246"/>
      <c r="F39" s="246"/>
      <c r="G39" s="1156" t="s">
        <v>498</v>
      </c>
      <c r="H39" s="1157"/>
      <c r="I39" s="1157"/>
      <c r="J39" s="1158"/>
      <c r="K39" s="302">
        <v>-27796</v>
      </c>
      <c r="L39" s="302">
        <v>-10178</v>
      </c>
      <c r="M39" s="303">
        <v>-8426</v>
      </c>
      <c r="N39" s="304">
        <v>20.8</v>
      </c>
      <c r="O39" s="295"/>
    </row>
    <row r="40" spans="1:16" ht="27" customHeight="1" x14ac:dyDescent="0.15">
      <c r="A40" s="250"/>
      <c r="B40" s="246"/>
      <c r="C40" s="246"/>
      <c r="D40" s="246"/>
      <c r="E40" s="246"/>
      <c r="F40" s="246"/>
      <c r="G40" s="1153" t="s">
        <v>499</v>
      </c>
      <c r="H40" s="1154"/>
      <c r="I40" s="1154"/>
      <c r="J40" s="1155"/>
      <c r="K40" s="302">
        <v>-419510</v>
      </c>
      <c r="L40" s="302">
        <v>-153610</v>
      </c>
      <c r="M40" s="303">
        <v>-127711</v>
      </c>
      <c r="N40" s="304">
        <v>20.3</v>
      </c>
      <c r="O40" s="295"/>
    </row>
    <row r="41" spans="1:16" x14ac:dyDescent="0.15">
      <c r="A41" s="250"/>
      <c r="B41" s="246"/>
      <c r="C41" s="246"/>
      <c r="D41" s="246"/>
      <c r="E41" s="246"/>
      <c r="F41" s="246"/>
      <c r="G41" s="1159" t="s">
        <v>281</v>
      </c>
      <c r="H41" s="1160"/>
      <c r="I41" s="1160"/>
      <c r="J41" s="1161"/>
      <c r="K41" s="296">
        <v>88308</v>
      </c>
      <c r="L41" s="302">
        <v>32335</v>
      </c>
      <c r="M41" s="303">
        <v>42725</v>
      </c>
      <c r="N41" s="304">
        <v>-24.3</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6" t="s">
        <v>468</v>
      </c>
      <c r="J49" s="1148" t="s">
        <v>503</v>
      </c>
      <c r="K49" s="1149"/>
      <c r="L49" s="1149"/>
      <c r="M49" s="1149"/>
      <c r="N49" s="1150"/>
    </row>
    <row r="50" spans="1:14" x14ac:dyDescent="0.15">
      <c r="A50" s="250"/>
      <c r="B50" s="246"/>
      <c r="C50" s="246"/>
      <c r="D50" s="246"/>
      <c r="E50" s="246"/>
      <c r="F50" s="246"/>
      <c r="G50" s="314"/>
      <c r="H50" s="315"/>
      <c r="I50" s="1147"/>
      <c r="J50" s="316" t="s">
        <v>504</v>
      </c>
      <c r="K50" s="317" t="s">
        <v>505</v>
      </c>
      <c r="L50" s="318" t="s">
        <v>506</v>
      </c>
      <c r="M50" s="319" t="s">
        <v>507</v>
      </c>
      <c r="N50" s="320" t="s">
        <v>508</v>
      </c>
    </row>
    <row r="51" spans="1:14" x14ac:dyDescent="0.15">
      <c r="A51" s="250"/>
      <c r="B51" s="246"/>
      <c r="C51" s="246"/>
      <c r="D51" s="246"/>
      <c r="E51" s="246"/>
      <c r="F51" s="246"/>
      <c r="G51" s="312" t="s">
        <v>509</v>
      </c>
      <c r="H51" s="313"/>
      <c r="I51" s="321">
        <v>804508</v>
      </c>
      <c r="J51" s="322">
        <v>271793</v>
      </c>
      <c r="K51" s="323">
        <v>33.4</v>
      </c>
      <c r="L51" s="324">
        <v>228305</v>
      </c>
      <c r="M51" s="325">
        <v>5.6</v>
      </c>
      <c r="N51" s="326">
        <v>27.8</v>
      </c>
    </row>
    <row r="52" spans="1:14" x14ac:dyDescent="0.15">
      <c r="A52" s="250"/>
      <c r="B52" s="246"/>
      <c r="C52" s="246"/>
      <c r="D52" s="246"/>
      <c r="E52" s="246"/>
      <c r="F52" s="246"/>
      <c r="G52" s="327"/>
      <c r="H52" s="328" t="s">
        <v>510</v>
      </c>
      <c r="I52" s="329">
        <v>403245</v>
      </c>
      <c r="J52" s="330">
        <v>136231</v>
      </c>
      <c r="K52" s="331">
        <v>18.600000000000001</v>
      </c>
      <c r="L52" s="332">
        <v>86611</v>
      </c>
      <c r="M52" s="333">
        <v>-20.399999999999999</v>
      </c>
      <c r="N52" s="334">
        <v>39</v>
      </c>
    </row>
    <row r="53" spans="1:14" x14ac:dyDescent="0.15">
      <c r="A53" s="250"/>
      <c r="B53" s="246"/>
      <c r="C53" s="246"/>
      <c r="D53" s="246"/>
      <c r="E53" s="246"/>
      <c r="F53" s="246"/>
      <c r="G53" s="312" t="s">
        <v>511</v>
      </c>
      <c r="H53" s="313"/>
      <c r="I53" s="321">
        <v>1265691</v>
      </c>
      <c r="J53" s="322">
        <v>437199</v>
      </c>
      <c r="K53" s="323">
        <v>60.9</v>
      </c>
      <c r="L53" s="324">
        <v>316331</v>
      </c>
      <c r="M53" s="325">
        <v>38.6</v>
      </c>
      <c r="N53" s="326">
        <v>22.3</v>
      </c>
    </row>
    <row r="54" spans="1:14" x14ac:dyDescent="0.15">
      <c r="A54" s="250"/>
      <c r="B54" s="246"/>
      <c r="C54" s="246"/>
      <c r="D54" s="246"/>
      <c r="E54" s="246"/>
      <c r="F54" s="246"/>
      <c r="G54" s="327"/>
      <c r="H54" s="328" t="s">
        <v>510</v>
      </c>
      <c r="I54" s="329">
        <v>524330</v>
      </c>
      <c r="J54" s="330">
        <v>181116</v>
      </c>
      <c r="K54" s="331">
        <v>32.9</v>
      </c>
      <c r="L54" s="332">
        <v>106387</v>
      </c>
      <c r="M54" s="333">
        <v>22.8</v>
      </c>
      <c r="N54" s="334">
        <v>10.1</v>
      </c>
    </row>
    <row r="55" spans="1:14" x14ac:dyDescent="0.15">
      <c r="A55" s="250"/>
      <c r="B55" s="246"/>
      <c r="C55" s="246"/>
      <c r="D55" s="246"/>
      <c r="E55" s="246"/>
      <c r="F55" s="246"/>
      <c r="G55" s="312" t="s">
        <v>512</v>
      </c>
      <c r="H55" s="313"/>
      <c r="I55" s="321">
        <v>1168432</v>
      </c>
      <c r="J55" s="322">
        <v>410408</v>
      </c>
      <c r="K55" s="323">
        <v>-6.1</v>
      </c>
      <c r="L55" s="324">
        <v>333013</v>
      </c>
      <c r="M55" s="325">
        <v>5.3</v>
      </c>
      <c r="N55" s="326">
        <v>-11.4</v>
      </c>
    </row>
    <row r="56" spans="1:14" x14ac:dyDescent="0.15">
      <c r="A56" s="250"/>
      <c r="B56" s="246"/>
      <c r="C56" s="246"/>
      <c r="D56" s="246"/>
      <c r="E56" s="246"/>
      <c r="F56" s="246"/>
      <c r="G56" s="327"/>
      <c r="H56" s="328" t="s">
        <v>510</v>
      </c>
      <c r="I56" s="329">
        <v>576102</v>
      </c>
      <c r="J56" s="330">
        <v>202354</v>
      </c>
      <c r="K56" s="331">
        <v>11.7</v>
      </c>
      <c r="L56" s="332">
        <v>126732</v>
      </c>
      <c r="M56" s="333">
        <v>19.100000000000001</v>
      </c>
      <c r="N56" s="334">
        <v>-7.4</v>
      </c>
    </row>
    <row r="57" spans="1:14" x14ac:dyDescent="0.15">
      <c r="A57" s="250"/>
      <c r="B57" s="246"/>
      <c r="C57" s="246"/>
      <c r="D57" s="246"/>
      <c r="E57" s="246"/>
      <c r="F57" s="246"/>
      <c r="G57" s="312" t="s">
        <v>513</v>
      </c>
      <c r="H57" s="313"/>
      <c r="I57" s="321">
        <v>1019344</v>
      </c>
      <c r="J57" s="322">
        <v>366144</v>
      </c>
      <c r="K57" s="323">
        <v>-10.8</v>
      </c>
      <c r="L57" s="324">
        <v>280458</v>
      </c>
      <c r="M57" s="325">
        <v>-15.8</v>
      </c>
      <c r="N57" s="326">
        <v>5</v>
      </c>
    </row>
    <row r="58" spans="1:14" x14ac:dyDescent="0.15">
      <c r="A58" s="250"/>
      <c r="B58" s="246"/>
      <c r="C58" s="246"/>
      <c r="D58" s="246"/>
      <c r="E58" s="246"/>
      <c r="F58" s="246"/>
      <c r="G58" s="327"/>
      <c r="H58" s="328" t="s">
        <v>510</v>
      </c>
      <c r="I58" s="329">
        <v>440790</v>
      </c>
      <c r="J58" s="330">
        <v>158330</v>
      </c>
      <c r="K58" s="331">
        <v>-21.8</v>
      </c>
      <c r="L58" s="332">
        <v>127286</v>
      </c>
      <c r="M58" s="333">
        <v>0.4</v>
      </c>
      <c r="N58" s="334">
        <v>-22.2</v>
      </c>
    </row>
    <row r="59" spans="1:14" x14ac:dyDescent="0.15">
      <c r="A59" s="250"/>
      <c r="B59" s="246"/>
      <c r="C59" s="246"/>
      <c r="D59" s="246"/>
      <c r="E59" s="246"/>
      <c r="F59" s="246"/>
      <c r="G59" s="312" t="s">
        <v>514</v>
      </c>
      <c r="H59" s="313"/>
      <c r="I59" s="321">
        <v>1110373</v>
      </c>
      <c r="J59" s="322">
        <v>406581</v>
      </c>
      <c r="K59" s="323">
        <v>11</v>
      </c>
      <c r="L59" s="324">
        <v>291945</v>
      </c>
      <c r="M59" s="325">
        <v>4.0999999999999996</v>
      </c>
      <c r="N59" s="326">
        <v>6.9</v>
      </c>
    </row>
    <row r="60" spans="1:14" x14ac:dyDescent="0.15">
      <c r="A60" s="250"/>
      <c r="B60" s="246"/>
      <c r="C60" s="246"/>
      <c r="D60" s="246"/>
      <c r="E60" s="246"/>
      <c r="F60" s="246"/>
      <c r="G60" s="327"/>
      <c r="H60" s="328" t="s">
        <v>510</v>
      </c>
      <c r="I60" s="335">
        <v>502239</v>
      </c>
      <c r="J60" s="330">
        <v>183903</v>
      </c>
      <c r="K60" s="331">
        <v>16.2</v>
      </c>
      <c r="L60" s="332">
        <v>127651</v>
      </c>
      <c r="M60" s="333">
        <v>0.3</v>
      </c>
      <c r="N60" s="334">
        <v>15.9</v>
      </c>
    </row>
    <row r="61" spans="1:14" x14ac:dyDescent="0.15">
      <c r="A61" s="250"/>
      <c r="B61" s="246"/>
      <c r="C61" s="246"/>
      <c r="D61" s="246"/>
      <c r="E61" s="246"/>
      <c r="F61" s="246"/>
      <c r="G61" s="312" t="s">
        <v>515</v>
      </c>
      <c r="H61" s="336"/>
      <c r="I61" s="337">
        <v>1073670</v>
      </c>
      <c r="J61" s="338">
        <v>378425</v>
      </c>
      <c r="K61" s="339">
        <v>17.7</v>
      </c>
      <c r="L61" s="340">
        <v>290010</v>
      </c>
      <c r="M61" s="341">
        <v>7.6</v>
      </c>
      <c r="N61" s="326">
        <v>10.1</v>
      </c>
    </row>
    <row r="62" spans="1:14" x14ac:dyDescent="0.15">
      <c r="A62" s="250"/>
      <c r="B62" s="246"/>
      <c r="C62" s="246"/>
      <c r="D62" s="246"/>
      <c r="E62" s="246"/>
      <c r="F62" s="246"/>
      <c r="G62" s="327"/>
      <c r="H62" s="328" t="s">
        <v>510</v>
      </c>
      <c r="I62" s="329">
        <v>489341</v>
      </c>
      <c r="J62" s="330">
        <v>172387</v>
      </c>
      <c r="K62" s="331">
        <v>11.5</v>
      </c>
      <c r="L62" s="332">
        <v>114933</v>
      </c>
      <c r="M62" s="333">
        <v>4.4000000000000004</v>
      </c>
      <c r="N62" s="334">
        <v>7.1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K28"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1" t="s">
        <v>3</v>
      </c>
      <c r="D47" s="1171"/>
      <c r="E47" s="1172"/>
      <c r="F47" s="11">
        <v>61.4</v>
      </c>
      <c r="G47" s="12">
        <v>72.48</v>
      </c>
      <c r="H47" s="12">
        <v>78.010000000000005</v>
      </c>
      <c r="I47" s="12">
        <v>81.05</v>
      </c>
      <c r="J47" s="13">
        <v>84.71</v>
      </c>
    </row>
    <row r="48" spans="2:10" ht="57.75" customHeight="1" x14ac:dyDescent="0.15">
      <c r="B48" s="14"/>
      <c r="C48" s="1173" t="s">
        <v>4</v>
      </c>
      <c r="D48" s="1173"/>
      <c r="E48" s="1174"/>
      <c r="F48" s="15">
        <v>4.29</v>
      </c>
      <c r="G48" s="16">
        <v>4.96</v>
      </c>
      <c r="H48" s="16">
        <v>10.52</v>
      </c>
      <c r="I48" s="16">
        <v>12.65</v>
      </c>
      <c r="J48" s="17">
        <v>9.06</v>
      </c>
    </row>
    <row r="49" spans="2:10" ht="57.75" customHeight="1" thickBot="1" x14ac:dyDescent="0.2">
      <c r="B49" s="18"/>
      <c r="C49" s="1175" t="s">
        <v>5</v>
      </c>
      <c r="D49" s="1175"/>
      <c r="E49" s="1176"/>
      <c r="F49" s="19">
        <v>10.92</v>
      </c>
      <c r="G49" s="20">
        <v>10.6</v>
      </c>
      <c r="H49" s="20">
        <v>5.27</v>
      </c>
      <c r="I49" s="20">
        <v>8.07</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2018-10-19T05:51:42Z</cp:lastPrinted>
  <dcterms:created xsi:type="dcterms:W3CDTF">2018-01-24T03:25:03Z</dcterms:created>
  <dcterms:modified xsi:type="dcterms:W3CDTF">2018-11-29T23:50:16Z</dcterms:modified>
  <cp:category/>
</cp:coreProperties>
</file>